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776" windowHeight="12444" activeTab="0"/>
  </bookViews>
  <sheets>
    <sheet name="стр.1_11" sheetId="1" r:id="rId1"/>
    <sheet name="стр.1_11 (2)" sheetId="2" r:id="rId2"/>
  </sheets>
  <definedNames>
    <definedName name="_xlnm.Print_Area" localSheetId="0">'стр.1_11'!$A$1:$N$209</definedName>
    <definedName name="_xlnm.Print_Area" localSheetId="1">'стр.1_11 (2)'!$A$1:$I$68</definedName>
  </definedNames>
  <calcPr fullCalcOnLoad="1"/>
</workbook>
</file>

<file path=xl/sharedStrings.xml><?xml version="1.0" encoding="utf-8"?>
<sst xmlns="http://schemas.openxmlformats.org/spreadsheetml/2006/main" count="720" uniqueCount="466">
  <si>
    <t>Показатели</t>
  </si>
  <si>
    <t>N + 1</t>
  </si>
  <si>
    <t>отчет *</t>
  </si>
  <si>
    <t>оценка показателя</t>
  </si>
  <si>
    <t>консервативный</t>
  </si>
  <si>
    <t>базовый</t>
  </si>
  <si>
    <t>1 вариант</t>
  </si>
  <si>
    <t>N + 2</t>
  </si>
  <si>
    <t>прогноз</t>
  </si>
  <si>
    <t>N - 2</t>
  </si>
  <si>
    <t>N - 1</t>
  </si>
  <si>
    <t>N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</si>
  <si>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</si>
  <si>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</si>
  <si>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</si>
  <si>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</si>
  <si>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</si>
  <si>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</si>
  <si>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</si>
  <si>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</si>
  <si>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</si>
  <si>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</si>
  <si>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</si>
  <si>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</si>
  <si>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</si>
  <si>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</si>
  <si>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</si>
  <si>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</si>
  <si>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</si>
  <si>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</si>
  <si>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</si>
  <si>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</si>
  <si>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</si>
  <si>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</si>
  <si>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</si>
  <si>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</si>
  <si>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</si>
  <si>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</si>
  <si>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</si>
  <si>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</si>
  <si>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</si>
  <si>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</si>
  <si>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</si>
  <si>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</si>
  <si>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</si>
  <si>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</si>
  <si>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</si>
  <si>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</si>
  <si>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</si>
  <si>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</si>
  <si>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</si>
  <si>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</si>
  <si>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</si>
  <si>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</si>
  <si>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</si>
  <si>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</si>
  <si>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Численность населения старше трудоспособного возраста
(на 1 января года)</t>
  </si>
  <si>
    <t>число детей на 1 женщину</t>
  </si>
  <si>
    <t>на 1000 человек населения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</si>
  <si>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</si>
  <si>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</si>
  <si>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</si>
  <si>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</si>
  <si>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</si>
  <si>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</si>
  <si>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</si>
  <si>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</si>
  <si>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</si>
  <si>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</si>
  <si>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</si>
  <si>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</si>
  <si>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</si>
  <si>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</si>
  <si>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</si>
  <si>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</si>
  <si>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</si>
  <si>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</si>
  <si>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</si>
  <si>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</si>
  <si>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</si>
  <si>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</si>
  <si>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</si>
  <si>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</si>
  <si>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</si>
  <si>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</si>
  <si>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</si>
  <si>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</si>
  <si>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</si>
  <si>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</si>
  <si>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</si>
  <si>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3.27</t>
  </si>
  <si>
    <t>Производство электрического оборудования (27)</t>
  </si>
  <si>
    <t>3.28</t>
  </si>
  <si>
    <t>3.29</t>
  </si>
  <si>
    <t>3.30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</si>
  <si>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</si>
  <si>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</si>
  <si>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</si>
  <si>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</si>
  <si>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</si>
  <si>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</si>
  <si>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</si>
  <si>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</si>
  <si>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</si>
  <si>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</si>
  <si>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</si>
  <si>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</si>
  <si>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</si>
  <si>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</si>
  <si>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</si>
  <si>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</si>
  <si>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</si>
  <si>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</si>
  <si>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</si>
  <si>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</si>
  <si>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</si>
  <si>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</si>
  <si>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</si>
  <si>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</si>
  <si>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</si>
  <si>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</si>
  <si>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</si>
  <si>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</si>
  <si>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</si>
  <si>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</si>
  <si>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</si>
  <si>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</si>
  <si>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</si>
  <si>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</si>
  <si>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</si>
  <si>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</si>
  <si>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</si>
  <si>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</si>
  <si>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</si>
  <si>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</si>
  <si>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</si>
  <si>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</si>
  <si>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</si>
  <si>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6.2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</si>
  <si>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</si>
  <si>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</si>
  <si>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</si>
  <si>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</si>
  <si>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</si>
  <si>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</si>
  <si>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</si>
  <si>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</si>
  <si>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</si>
  <si>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</si>
  <si>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</si>
  <si>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</si>
  <si>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</si>
  <si>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</si>
  <si>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</si>
  <si>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</si>
  <si>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</si>
  <si>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</si>
  <si>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</si>
  <si>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</si>
  <si>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</si>
  <si>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</si>
  <si>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</si>
  <si>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</si>
  <si>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</si>
  <si>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</si>
  <si>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</si>
  <si>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</si>
  <si>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</si>
  <si>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</si>
  <si>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</si>
  <si>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</si>
  <si>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</si>
  <si>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</si>
  <si>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</si>
  <si>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</si>
  <si>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</si>
  <si>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9.3</t>
  </si>
  <si>
    <t>Индекс-дефлятор инвестиций в основной капитал</t>
  </si>
  <si>
    <t>9.4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</si>
  <si>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</si>
  <si>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</si>
  <si>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</si>
  <si>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</si>
  <si>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</si>
  <si>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</si>
  <si>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</si>
  <si>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</si>
  <si>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</si>
  <si>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</si>
  <si>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</si>
  <si>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</si>
  <si>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</si>
  <si>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</si>
  <si>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</si>
  <si>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</si>
  <si>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</si>
  <si>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</si>
  <si>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</si>
  <si>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</si>
  <si>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</si>
  <si>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</si>
  <si>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</si>
  <si>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</si>
  <si>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</si>
  <si>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</si>
  <si>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</si>
  <si>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</si>
  <si>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</si>
  <si>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</si>
  <si>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</si>
  <si>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</si>
  <si>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</si>
  <si>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</si>
  <si>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</si>
  <si>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</si>
  <si>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</si>
  <si>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</si>
  <si>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</si>
  <si>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</si>
  <si>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</si>
  <si>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</si>
  <si>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</si>
  <si>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</si>
  <si>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</si>
  <si>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</si>
  <si>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</si>
  <si>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</si>
  <si>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</si>
  <si>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</si>
  <si>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</si>
  <si>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</si>
  <si>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</si>
  <si>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</si>
  <si>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</si>
  <si>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</si>
  <si>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</si>
  <si>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11.3</t>
  </si>
  <si>
    <t>трудоспособного населения</t>
  </si>
  <si>
    <t>пенсионеров</t>
  </si>
  <si>
    <t>детей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</si>
  <si>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</si>
  <si>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</si>
  <si>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</si>
  <si>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</si>
  <si>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</si>
  <si>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</si>
  <si>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</si>
  <si>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</si>
  <si>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</si>
  <si>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</si>
  <si>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</si>
  <si>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12.6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</si>
  <si>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</si>
  <si>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</si>
  <si>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</si>
  <si>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</si>
  <si>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</si>
  <si>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</si>
  <si>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</si>
  <si>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12.11</t>
  </si>
  <si>
    <t>Общая численность безработных (по методологии МОТ)</t>
  </si>
  <si>
    <t>12.12</t>
  </si>
  <si>
    <t>12.13</t>
  </si>
  <si>
    <t>Фонд заработной платы работников организаций</t>
  </si>
  <si>
    <t>12.14</t>
  </si>
  <si>
    <t>Название субъекта Российской Федерации</t>
  </si>
  <si>
    <t>кредиты иностранных банков</t>
  </si>
  <si>
    <t>N + 3</t>
  </si>
  <si>
    <t>руб./мес.</t>
  </si>
  <si>
    <t>% к раб. силе</t>
  </si>
  <si>
    <t>Темп роста фонда заработной платы работников организаций</t>
  </si>
  <si>
    <t>тыс. кв. м общей площади</t>
  </si>
  <si>
    <t>Государства - участники СНГ</t>
  </si>
  <si>
    <t>Приложение № 1 к приказу Минэкономразвития России
от 13 марта 2019 г. № 124</t>
  </si>
  <si>
    <t>(в ред. Приказа Минэкономразвития России от 13.04.2020 № 216)</t>
  </si>
  <si>
    <t>Рекомендуемая форма по основным показателям, представляемым органами исполнительной власти
субъектов Российской Федерации в Минэкономразвития России для разработки прогноза социально-экономического
развития Российской Федерации на среднесрочный период</t>
  </si>
  <si>
    <t>2
вариант</t>
  </si>
  <si>
    <t>Единица
измерения</t>
  </si>
  <si>
    <t>Ожидаемая продолжительность жизни
при рождении</t>
  </si>
  <si>
    <t>число
родившихся
живыми
на 1000 человек населения</t>
  </si>
  <si>
    <t>в %
к предыдущему году</t>
  </si>
  <si>
    <t>%
к предыдущему году
в сопоставимых ценах</t>
  </si>
  <si>
    <t>Производство автотранспортных средств, прицепов и полуприцепов (29)</t>
  </si>
  <si>
    <t>число умерших
на 1000 человек населения</t>
  </si>
  <si>
    <t>млн. кВт. ч</t>
  </si>
  <si>
    <t>руб./тыс.кВт. ч</t>
  </si>
  <si>
    <t>за период
с начала года
к соотв. периоду
предыдущего года, %</t>
  </si>
  <si>
    <t>млн. руб.</t>
  </si>
  <si>
    <t>в ценах соответствующих лет; млн. руб.</t>
  </si>
  <si>
    <t>% к декабрю
предыдущего
года</t>
  </si>
  <si>
    <t>млн. долл. США</t>
  </si>
  <si>
    <t>млрд. руб.</t>
  </si>
  <si>
    <t>Инвестиции в основной капитал по источникам 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</si>
  <si>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9.6.1</t>
  </si>
  <si>
    <t>9.6.1.1</t>
  </si>
  <si>
    <t>9.6.2</t>
  </si>
  <si>
    <t>9.6.3</t>
  </si>
  <si>
    <t>9.6.3.1</t>
  </si>
  <si>
    <t>9.6.3.2</t>
  </si>
  <si>
    <t>9.6.3.3</t>
  </si>
  <si>
    <t>9.6.4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</si>
  <si>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</si>
  <si>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</si>
  <si>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</si>
  <si>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</si>
  <si>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</si>
  <si>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</si>
  <si>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</si>
  <si>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</si>
  <si>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</si>
  <si>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</si>
  <si>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</si>
  <si>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</si>
  <si>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</si>
  <si>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10.5.3.1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</si>
  <si>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</si>
  <si>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</si>
  <si>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</si>
  <si>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</si>
  <si>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</si>
  <si>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</si>
  <si>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</si>
  <si>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</si>
  <si>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</si>
  <si>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</si>
  <si>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</si>
  <si>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</si>
  <si>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</si>
  <si>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</si>
  <si>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</si>
  <si>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</si>
  <si>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Численность трудовых ресурсов - всего,
в том числе:</t>
  </si>
  <si>
    <t>12.2.1</t>
  </si>
  <si>
    <t>трудоспособное население в трудоспособном возрасте</t>
  </si>
  <si>
    <t>12.2.2</t>
  </si>
  <si>
    <t>иностранные трудовые мигранты</t>
  </si>
  <si>
    <t>12.2.3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</si>
  <si>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</si>
  <si>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</si>
  <si>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</si>
  <si>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</si>
  <si>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Численность занятых в экономике - всего,
в том числе по разделам ОКВЭД:</t>
  </si>
  <si>
    <t>12.3.1</t>
  </si>
  <si>
    <t>сельское, лесное хозяйство, охота, рыболовство и рыбоводство</t>
  </si>
  <si>
    <t>12.3.2</t>
  </si>
  <si>
    <t>добыча полезных ископаемых</t>
  </si>
  <si>
    <t>12.3.3</t>
  </si>
  <si>
    <t>обрабатывающие производства</t>
  </si>
  <si>
    <t>12.3.4</t>
  </si>
  <si>
    <t>12.3.5</t>
  </si>
  <si>
    <t>12.3.6</t>
  </si>
  <si>
    <t>строительство</t>
  </si>
  <si>
    <t>12.3.7</t>
  </si>
  <si>
    <t>торговля оптовая и розничная; ремонт автотранспортных средств и мотоциклов</t>
  </si>
  <si>
    <t>12.3.8</t>
  </si>
  <si>
    <t>транспортировка и хранение</t>
  </si>
  <si>
    <t>12.3.9</t>
  </si>
  <si>
    <t>деятельность гостиниц и предприятий общественного питания</t>
  </si>
  <si>
    <t>12.3.10</t>
  </si>
  <si>
    <t>деятельность в области информации и связи</t>
  </si>
  <si>
    <t>12.3.11</t>
  </si>
  <si>
    <t>12.3.12</t>
  </si>
  <si>
    <t>деятельность по операциям с недвижимым имуществом</t>
  </si>
  <si>
    <t>12.3.13</t>
  </si>
  <si>
    <t>12.3.14</t>
  </si>
  <si>
    <t>12.3.15</t>
  </si>
  <si>
    <t>государственное управление и обеспечение военной безопасности; социальное обеспечение</t>
  </si>
  <si>
    <t>12.3.16</t>
  </si>
  <si>
    <t>12.3.17</t>
  </si>
  <si>
    <t>деятельность в области здравоохранения
и социальных услуг</t>
  </si>
  <si>
    <t>12.3.18</t>
  </si>
  <si>
    <t>12.3.19</t>
  </si>
  <si>
    <t>прочие виды экономической деятельности</t>
  </si>
  <si>
    <t>Численность населения в трудоспособном возрасте, не занятого в экономике - всего, в том числе:</t>
  </si>
  <si>
    <t>12.4.1</t>
  </si>
  <si>
    <t>12.4.2</t>
  </si>
  <si>
    <t>12.4.3</t>
  </si>
  <si>
    <t>12.15</t>
  </si>
  <si>
    <t>12.16</t>
  </si>
  <si>
    <r>
      <t>Примечание:</t>
    </r>
    <r>
      <rPr>
        <sz val="7"/>
        <rFont val="Times New Roman"/>
        <family val="1"/>
      </rPr>
      <t xml:space="preserve">
* Используются фактические статистические данные, которые разрабатываются субъектами официального статистического учета.</t>
    </r>
  </si>
  <si>
    <t>деятельность в области культуры, спорта, организации досуга и развлечений</t>
  </si>
  <si>
    <t>Обработка древесины и производство изделий
из дерева и пробки, кроме мебели, производство изделий из соломки и материалов для плетения (16)</t>
  </si>
  <si>
    <t>Производство лекарственных средств
и материалов, применяемых в медицинских целях (21)</t>
  </si>
  <si>
    <t>Производство компьютеров, электронных
и оптических изделий (26)</t>
  </si>
  <si>
    <t>Производство машин и оборудования,
не включенных в другие группировки (28)</t>
  </si>
  <si>
    <t>Производство прочих транспортных средств
и оборудования (30)</t>
  </si>
  <si>
    <t>Обеспечение электрической энергией, газом           и паром; кондиционирование воздуха (раздел D)</t>
  </si>
  <si>
    <t>Индекс потребительских цен на товары и услуги,
в среднем за год</t>
  </si>
  <si>
    <t>Среднесписочная численность работников
на предприятиях малого и среднего предпринимательства (включая микропредприятия) (без внешних совместителей)</t>
  </si>
  <si>
    <t>Индекс физического объема инвестиций
в основной капитал</t>
  </si>
  <si>
    <t>Удельный вес инвестиций в основной капитал
в валовом региональном продукте</t>
  </si>
  <si>
    <t>национальная безопасность
и правоохранительная деятельность</t>
  </si>
  <si>
    <t>обслуживание государственного
и муниципального долга</t>
  </si>
  <si>
    <t>Прожиточный минимум в среднем на душу населения (в среднем за год), в том числе
по основным социально-демографическим группам населения:</t>
  </si>
  <si>
    <t>численность лиц старше трудоспособного возраста и подростков, занятых в экономике,
в том числе:</t>
  </si>
  <si>
    <t>обеспечение электрической энергией, газом
и паром; кондиционирование воздуха</t>
  </si>
  <si>
    <t>водоснабжение; водоотведение, организация сбора и утилизации отходов, деятельность
по ликвидации загрязнений</t>
  </si>
  <si>
    <t>деятельность профессиональная, научная
и техническая</t>
  </si>
  <si>
    <t>деятельность административная
и сопутствующие дополнительные услуги</t>
  </si>
  <si>
    <t>численность учащихся трудоспособного возраста, обучающихся с отрывом
от производства</t>
  </si>
  <si>
    <t>численность безработных, зарегистрированных
в органах службы занятости</t>
  </si>
  <si>
    <t>численность прочих категорий населения
в трудоспособном возрасте, не занятого
в экономике</t>
  </si>
  <si>
    <t>Среднемесячная начисленная заработная плата наемных работников в организациях,
у индивидуальных предпринимателей и физических лиц (среднемесячный доход от трудовой деятельности)</t>
  </si>
  <si>
    <t>Темп роста среднемесячной начисленной заработной платы наемных работников
в организациях, у индивидуальных предпринимателей и физических лиц (среднемесячный доход от трудовой деятельности)</t>
  </si>
  <si>
    <t>Уровень зарегистрированной безработицы
(на конец года)</t>
  </si>
  <si>
    <t>Численность безработных, зарегистрированных
в государственных учреждениях службы занятости населения (на конец года)</t>
  </si>
  <si>
    <t>деятельность финансовая и страховая</t>
  </si>
  <si>
    <t>Численность населения трудоспособного возраста (на 1 января года)</t>
  </si>
  <si>
    <t>Доходы консолидированного бюджета субъекта Российской Федерации</t>
  </si>
  <si>
    <r>
      <t>Расходы консолидированного бюджета субъекта Российской Федерации всего, в том числе по</t>
    </r>
    <r>
      <rPr>
        <sz val="5"/>
        <color indexed="9"/>
        <rFont val="Times New Roman"/>
        <family val="1"/>
      </rPr>
      <t>_</t>
    </r>
    <r>
      <rPr>
        <sz val="8"/>
        <rFont val="Times New Roman"/>
        <family val="1"/>
      </rPr>
      <t>направлениям:</t>
    </r>
  </si>
  <si>
    <r>
      <t>Дефицит(-), профицит(+) консолидированного бюджета субъекта Российской Федерации,  млн.</t>
    </r>
    <r>
      <rPr>
        <sz val="5"/>
        <color indexed="9"/>
        <rFont val="Times New Roman"/>
        <family val="1"/>
      </rPr>
      <t>_</t>
    </r>
    <r>
      <rPr>
        <sz val="8"/>
        <rFont val="Times New Roman"/>
        <family val="1"/>
      </rPr>
      <t>руб.</t>
    </r>
  </si>
  <si>
    <t>Местный бюджет поселения</t>
  </si>
  <si>
    <t>Налоговые доходы местного бюджета всего, в том числе:</t>
  </si>
  <si>
    <t>земельный налог организаций</t>
  </si>
  <si>
    <t>земельный налог физических лиц</t>
  </si>
  <si>
    <t>Расходы местного бюджета всего, в том числе по направлениям:</t>
  </si>
  <si>
    <t>Дефицит(-), профицит(+) местного бюджета, тыс. руб.</t>
  </si>
  <si>
    <t>Муниципальный долг поселения</t>
  </si>
  <si>
    <t>чел.</t>
  </si>
  <si>
    <t>тыс. руб.</t>
  </si>
  <si>
    <t>Показатель</t>
  </si>
  <si>
    <t>Прогноз социально-экономического развития Ивановского сельского поселения Красноармейского района</t>
  </si>
  <si>
    <t>на 2021-2023 год</t>
  </si>
  <si>
    <t>-</t>
  </si>
  <si>
    <t>Число умерших</t>
  </si>
  <si>
    <t>Естественный прирост населения</t>
  </si>
  <si>
    <t>Доходы местного бюджета</t>
  </si>
  <si>
    <t xml:space="preserve">субсидии </t>
  </si>
  <si>
    <t xml:space="preserve">субвенции </t>
  </si>
  <si>
    <t>иные межбюджетные трансферты</t>
  </si>
  <si>
    <t>единый сельскохозяйственный налог</t>
  </si>
  <si>
    <t>Среднесписочная численность работников организаций</t>
  </si>
  <si>
    <t>предвари-тельные итоги за 10 месяцев</t>
  </si>
  <si>
    <t>2018 год</t>
  </si>
  <si>
    <t>2019 год</t>
  </si>
  <si>
    <t>2020 год</t>
  </si>
  <si>
    <t>2021 год</t>
  </si>
  <si>
    <t>2022 год</t>
  </si>
  <si>
    <t>2023 год</t>
  </si>
  <si>
    <t>Основные экономические показатели</t>
  </si>
  <si>
    <t>Среднегодовая стоимость основных средств</t>
  </si>
  <si>
    <t>Среднегодовая стоимость оборотных активов</t>
  </si>
  <si>
    <t>Выручка</t>
  </si>
  <si>
    <t>Валовая прибыль (убыток)</t>
  </si>
  <si>
    <t>Чистая прибыль (убыток)</t>
  </si>
  <si>
    <t>в том числе по отраслям:</t>
  </si>
  <si>
    <t>торговля</t>
  </si>
  <si>
    <t>Численность зарегистрированных безработных (на конец года)</t>
  </si>
  <si>
    <t>Среднесписочная численность работников у субъектов малого и среднего предпринимательства</t>
  </si>
  <si>
    <t>Количество субъектов малого и среднего предпринимательства всего (на конец года)</t>
  </si>
  <si>
    <t>Инвестиции в основной капитал (без субъектов малого предпринимательства)</t>
  </si>
  <si>
    <t xml:space="preserve">Количество хозяйствующих субъектов </t>
  </si>
  <si>
    <t>сельское хозяйство</t>
  </si>
  <si>
    <t>гостиницы и общепит</t>
  </si>
  <si>
    <t>деятельность по операциям с недвижимостью</t>
  </si>
  <si>
    <t xml:space="preserve">Количество прибыльных организаций </t>
  </si>
  <si>
    <t>Количество убыточных предприятий</t>
  </si>
  <si>
    <t>национальная безопасность и правоохранительная деятельность</t>
  </si>
  <si>
    <t>Число родившихся</t>
  </si>
  <si>
    <t>Ввод жилья в эксплуатацию</t>
  </si>
  <si>
    <t>кв. м</t>
  </si>
  <si>
    <t xml:space="preserve"> чел.</t>
  </si>
  <si>
    <t>условно распределенные</t>
  </si>
  <si>
    <t>Численность трудоспособное население в трудоспособном возрасте</t>
  </si>
  <si>
    <t>Оценка</t>
  </si>
  <si>
    <t>* Используются статистические и иные данные, предоставленные хозяйствующими субъектами, организациями и (или) находящиеся в открытом доступе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</si>
</sst>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  <numFmt numFmtId="176" formatCode="#,##0.0"/>
    <numFmt numFmtId="177" formatCode="0.0000000"/>
    <numFmt numFmtId="178" formatCode="0.000000"/>
  </numFmts>
  <fonts count="51">
    <font>
      <sz val="10"/>
      <name val="Arial Cyr"/>
      <family val="0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5"/>
      <color indexed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2"/>
    </xf>
    <xf numFmtId="0" fontId="7" fillId="0" borderId="17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center" wrapText="1" indent="2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4" fontId="7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176" fontId="12" fillId="0" borderId="11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176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top" wrapText="1"/>
    </xf>
    <xf numFmtId="3" fontId="12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 indent="1"/>
    </xf>
    <xf numFmtId="0" fontId="14" fillId="0" borderId="11" xfId="0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 indent="1"/>
    </xf>
    <xf numFmtId="0" fontId="50" fillId="0" borderId="0" xfId="0" applyFont="1" applyAlignment="1">
      <alignment vertical="center"/>
    </xf>
    <xf numFmtId="1" fontId="12" fillId="0" borderId="11" xfId="0" applyNumberFormat="1" applyFont="1" applyBorder="1" applyAlignment="1">
      <alignment horizontal="center" vertical="center"/>
    </xf>
    <xf numFmtId="9" fontId="12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110" zoomScaleSheetLayoutView="100" zoomScalePageLayoutView="0" workbookViewId="0" topLeftCell="A196">
      <selection activeCell="C198" sqref="C198"/>
    </sheetView>
  </sheetViews>
  <sheetFormatPr defaultColWidth="9.125" defaultRowHeight="12.75"/>
  <cols>
    <col min="1" max="1" width="7.50390625" style="2" customWidth="1"/>
    <col min="2" max="2" width="0.875" style="2" customWidth="1"/>
    <col min="3" max="3" width="32.625" style="1" customWidth="1"/>
    <col min="4" max="4" width="0.875" style="1" customWidth="1"/>
    <col min="5" max="5" width="12.125" style="1" customWidth="1"/>
    <col min="6" max="7" width="6.625" style="1" customWidth="1"/>
    <col min="8" max="8" width="8.625" style="1" customWidth="1"/>
    <col min="9" max="9" width="11.625" style="1" customWidth="1"/>
    <col min="10" max="10" width="6.625" style="1" customWidth="1"/>
    <col min="11" max="11" width="11.625" style="1" customWidth="1"/>
    <col min="12" max="12" width="6.625" style="1" customWidth="1"/>
    <col min="13" max="13" width="11.625" style="1" customWidth="1"/>
    <col min="14" max="14" width="6.625" style="1" customWidth="1"/>
    <col min="15" max="16384" width="9.125" style="1" customWidth="1"/>
  </cols>
  <sheetData>
    <row r="1" spans="9:14" ht="25.5" customHeight="1">
      <c r="I1" s="79" t="s">
        <v>273</v>
      </c>
      <c r="J1" s="79"/>
      <c r="K1" s="79"/>
      <c r="L1" s="79"/>
      <c r="M1" s="79"/>
      <c r="N1" s="79"/>
    </row>
    <row r="2" spans="1:2" s="3" customFormat="1" ht="3" customHeight="1">
      <c r="A2" s="4"/>
      <c r="B2" s="4"/>
    </row>
    <row r="3" spans="1:14" s="6" customFormat="1" ht="12.75" customHeight="1">
      <c r="A3" s="5"/>
      <c r="B3" s="5"/>
      <c r="I3" s="80" t="s">
        <v>274</v>
      </c>
      <c r="J3" s="80"/>
      <c r="K3" s="80"/>
      <c r="L3" s="80"/>
      <c r="M3" s="80"/>
      <c r="N3" s="80"/>
    </row>
    <row r="4" spans="1:2" s="6" customFormat="1" ht="6.75" customHeight="1">
      <c r="A4" s="5"/>
      <c r="B4" s="5"/>
    </row>
    <row r="5" spans="1:14" s="7" customFormat="1" ht="48.75" customHeight="1">
      <c r="A5" s="81" t="s">
        <v>275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9" customFormat="1" ht="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9" customFormat="1" ht="13.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s="9" customFormat="1" ht="15" customHeight="1">
      <c r="A8" s="83" t="s">
        <v>265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2" s="3" customFormat="1" ht="6" customHeight="1">
      <c r="A9" s="4"/>
      <c r="B9" s="4"/>
    </row>
    <row r="10" spans="1:14" s="41" customFormat="1" ht="22.5" customHeight="1">
      <c r="A10" s="11"/>
      <c r="B10" s="76"/>
      <c r="C10" s="77"/>
      <c r="D10" s="78"/>
      <c r="E10" s="11"/>
      <c r="F10" s="11" t="s">
        <v>2</v>
      </c>
      <c r="G10" s="11" t="s">
        <v>2</v>
      </c>
      <c r="H10" s="12" t="s">
        <v>3</v>
      </c>
      <c r="I10" s="75" t="s">
        <v>8</v>
      </c>
      <c r="J10" s="75"/>
      <c r="K10" s="75"/>
      <c r="L10" s="75"/>
      <c r="M10" s="75"/>
      <c r="N10" s="75"/>
    </row>
    <row r="11" spans="1:14" s="41" customFormat="1" ht="23.25" customHeight="1">
      <c r="A11" s="11"/>
      <c r="B11" s="76" t="s">
        <v>0</v>
      </c>
      <c r="C11" s="77"/>
      <c r="D11" s="78"/>
      <c r="E11" s="12" t="s">
        <v>277</v>
      </c>
      <c r="F11" s="42"/>
      <c r="G11" s="10"/>
      <c r="H11" s="10"/>
      <c r="I11" s="75" t="s">
        <v>1</v>
      </c>
      <c r="J11" s="75"/>
      <c r="K11" s="75" t="s">
        <v>7</v>
      </c>
      <c r="L11" s="75"/>
      <c r="M11" s="75" t="s">
        <v>267</v>
      </c>
      <c r="N11" s="75"/>
    </row>
    <row r="12" spans="1:14" s="41" customFormat="1" ht="12" customHeight="1">
      <c r="A12" s="11"/>
      <c r="B12" s="76"/>
      <c r="C12" s="77"/>
      <c r="D12" s="78"/>
      <c r="E12" s="11"/>
      <c r="F12" s="43" t="s">
        <v>9</v>
      </c>
      <c r="G12" s="44" t="s">
        <v>10</v>
      </c>
      <c r="H12" s="44" t="s">
        <v>11</v>
      </c>
      <c r="I12" s="11" t="s">
        <v>4</v>
      </c>
      <c r="J12" s="11" t="s">
        <v>5</v>
      </c>
      <c r="K12" s="11" t="s">
        <v>4</v>
      </c>
      <c r="L12" s="11" t="s">
        <v>5</v>
      </c>
      <c r="M12" s="11" t="s">
        <v>4</v>
      </c>
      <c r="N12" s="11" t="s">
        <v>5</v>
      </c>
    </row>
    <row r="13" spans="1:14" s="41" customFormat="1" ht="24" customHeight="1">
      <c r="A13" s="45"/>
      <c r="B13" s="76"/>
      <c r="C13" s="77"/>
      <c r="D13" s="78"/>
      <c r="E13" s="45"/>
      <c r="F13" s="46">
        <v>2018</v>
      </c>
      <c r="G13" s="45">
        <v>2019</v>
      </c>
      <c r="H13" s="45">
        <v>2020</v>
      </c>
      <c r="I13" s="11" t="s">
        <v>6</v>
      </c>
      <c r="J13" s="12" t="s">
        <v>276</v>
      </c>
      <c r="K13" s="11" t="s">
        <v>6</v>
      </c>
      <c r="L13" s="12" t="s">
        <v>276</v>
      </c>
      <c r="M13" s="11" t="s">
        <v>6</v>
      </c>
      <c r="N13" s="12" t="s">
        <v>276</v>
      </c>
    </row>
    <row r="14" spans="1:14" s="41" customFormat="1" ht="12" customHeight="1">
      <c r="A14" s="39"/>
      <c r="B14" s="16"/>
      <c r="C14" s="27" t="s">
        <v>12</v>
      </c>
      <c r="D14" s="18"/>
      <c r="E14" s="26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41" customFormat="1" ht="24" customHeight="1">
      <c r="A15" s="11" t="s">
        <v>13</v>
      </c>
      <c r="B15" s="15"/>
      <c r="C15" s="28" t="s">
        <v>14</v>
      </c>
      <c r="D15" s="20"/>
      <c r="E15" s="11" t="s">
        <v>54</v>
      </c>
      <c r="F15" s="11"/>
      <c r="G15" s="11"/>
      <c r="H15" s="11"/>
      <c r="I15" s="11"/>
      <c r="J15" s="11"/>
      <c r="K15" s="11"/>
      <c r="L15" s="11"/>
      <c r="M15" s="11"/>
      <c r="N15" s="11"/>
    </row>
    <row r="16" spans="1:14" s="41" customFormat="1" ht="9.75">
      <c r="A16" s="11" t="s">
        <v>15</v>
      </c>
      <c r="B16" s="15"/>
      <c r="C16" s="29" t="s">
        <v>16</v>
      </c>
      <c r="D16" s="19"/>
      <c r="E16" s="11" t="s">
        <v>54</v>
      </c>
      <c r="F16" s="11">
        <v>9.703</v>
      </c>
      <c r="G16" s="11">
        <v>9.707</v>
      </c>
      <c r="H16" s="11">
        <v>9.643</v>
      </c>
      <c r="I16" s="11"/>
      <c r="J16" s="11"/>
      <c r="K16" s="11"/>
      <c r="L16" s="11"/>
      <c r="M16" s="11"/>
      <c r="N16" s="11"/>
    </row>
    <row r="17" spans="1:14" s="41" customFormat="1" ht="24" customHeight="1">
      <c r="A17" s="11" t="s">
        <v>17</v>
      </c>
      <c r="B17" s="15"/>
      <c r="C17" s="28" t="s">
        <v>407</v>
      </c>
      <c r="D17" s="20"/>
      <c r="E17" s="11" t="s">
        <v>54</v>
      </c>
      <c r="F17" s="11"/>
      <c r="G17" s="11"/>
      <c r="H17" s="11"/>
      <c r="I17" s="11"/>
      <c r="J17" s="11"/>
      <c r="K17" s="11"/>
      <c r="L17" s="11"/>
      <c r="M17" s="11"/>
      <c r="N17" s="11"/>
    </row>
    <row r="18" spans="1:14" s="41" customFormat="1" ht="30">
      <c r="A18" s="11" t="s">
        <v>18</v>
      </c>
      <c r="B18" s="15"/>
      <c r="C18" s="28" t="s">
        <v>56</v>
      </c>
      <c r="D18" s="20"/>
      <c r="E18" s="11" t="s">
        <v>54</v>
      </c>
      <c r="F18" s="11"/>
      <c r="G18" s="11"/>
      <c r="H18" s="11"/>
      <c r="I18" s="11"/>
      <c r="J18" s="11"/>
      <c r="K18" s="11"/>
      <c r="L18" s="11"/>
      <c r="M18" s="11"/>
      <c r="N18" s="11"/>
    </row>
    <row r="19" spans="1:14" s="41" customFormat="1" ht="24" customHeight="1">
      <c r="A19" s="11" t="s">
        <v>19</v>
      </c>
      <c r="B19" s="15"/>
      <c r="C19" s="28" t="s">
        <v>278</v>
      </c>
      <c r="D19" s="20"/>
      <c r="E19" s="11" t="s">
        <v>55</v>
      </c>
      <c r="F19" s="11"/>
      <c r="G19" s="11"/>
      <c r="H19" s="11"/>
      <c r="I19" s="11"/>
      <c r="J19" s="11"/>
      <c r="K19" s="11"/>
      <c r="L19" s="11"/>
      <c r="M19" s="11"/>
      <c r="N19" s="11"/>
    </row>
    <row r="20" spans="1:14" s="41" customFormat="1" ht="51">
      <c r="A20" s="11" t="s">
        <v>20</v>
      </c>
      <c r="B20" s="15"/>
      <c r="C20" s="29" t="s">
        <v>21</v>
      </c>
      <c r="D20" s="19"/>
      <c r="E20" s="12" t="s">
        <v>279</v>
      </c>
      <c r="F20" s="47">
        <f>84/F16</f>
        <v>8.657116355766258</v>
      </c>
      <c r="G20" s="47">
        <f>83/G16</f>
        <v>8.550530544967549</v>
      </c>
      <c r="H20" s="11"/>
      <c r="I20" s="11"/>
      <c r="J20" s="11"/>
      <c r="K20" s="11"/>
      <c r="L20" s="11"/>
      <c r="M20" s="11"/>
      <c r="N20" s="11"/>
    </row>
    <row r="21" spans="1:14" s="41" customFormat="1" ht="20.25">
      <c r="A21" s="11" t="s">
        <v>22</v>
      </c>
      <c r="B21" s="15"/>
      <c r="C21" s="29" t="s">
        <v>23</v>
      </c>
      <c r="D21" s="19"/>
      <c r="E21" s="12" t="s">
        <v>57</v>
      </c>
      <c r="F21" s="11"/>
      <c r="G21" s="11"/>
      <c r="H21" s="11"/>
      <c r="I21" s="11"/>
      <c r="J21" s="11"/>
      <c r="K21" s="11"/>
      <c r="L21" s="11"/>
      <c r="M21" s="11"/>
      <c r="N21" s="11"/>
    </row>
    <row r="22" spans="1:14" s="41" customFormat="1" ht="30">
      <c r="A22" s="11" t="s">
        <v>24</v>
      </c>
      <c r="B22" s="15"/>
      <c r="C22" s="29" t="s">
        <v>25</v>
      </c>
      <c r="D22" s="19"/>
      <c r="E22" s="12" t="s">
        <v>283</v>
      </c>
      <c r="F22" s="47">
        <f>125/F16</f>
        <v>12.882613624652171</v>
      </c>
      <c r="G22" s="47">
        <f>130/G16</f>
        <v>13.392397239105799</v>
      </c>
      <c r="H22" s="11"/>
      <c r="I22" s="11"/>
      <c r="J22" s="11"/>
      <c r="K22" s="11"/>
      <c r="L22" s="11"/>
      <c r="M22" s="11"/>
      <c r="N22" s="11"/>
    </row>
    <row r="23" spans="1:14" s="41" customFormat="1" ht="24" customHeight="1">
      <c r="A23" s="11" t="s">
        <v>26</v>
      </c>
      <c r="B23" s="15"/>
      <c r="C23" s="28" t="s">
        <v>27</v>
      </c>
      <c r="D23" s="20"/>
      <c r="E23" s="12" t="s">
        <v>58</v>
      </c>
      <c r="F23" s="47">
        <f>-41/F16</f>
        <v>-4.225497268885912</v>
      </c>
      <c r="G23" s="47">
        <f>-47/G16</f>
        <v>-4.84186669413825</v>
      </c>
      <c r="H23" s="11"/>
      <c r="I23" s="11"/>
      <c r="J23" s="11"/>
      <c r="K23" s="11"/>
      <c r="L23" s="11"/>
      <c r="M23" s="11"/>
      <c r="N23" s="11"/>
    </row>
    <row r="24" spans="1:14" s="41" customFormat="1" ht="12" customHeight="1">
      <c r="A24" s="11" t="s">
        <v>28</v>
      </c>
      <c r="B24" s="15"/>
      <c r="C24" s="28" t="s">
        <v>29</v>
      </c>
      <c r="D24" s="20"/>
      <c r="E24" s="12" t="s">
        <v>54</v>
      </c>
      <c r="F24" s="11">
        <v>0.045</v>
      </c>
      <c r="G24" s="11">
        <v>-0.017</v>
      </c>
      <c r="H24" s="11"/>
      <c r="I24" s="11"/>
      <c r="J24" s="11"/>
      <c r="K24" s="11"/>
      <c r="L24" s="11"/>
      <c r="M24" s="11"/>
      <c r="N24" s="11"/>
    </row>
    <row r="25" spans="1:14" s="41" customFormat="1" ht="12" customHeight="1">
      <c r="A25" s="39"/>
      <c r="B25" s="16"/>
      <c r="C25" s="30" t="s">
        <v>30</v>
      </c>
      <c r="D25" s="25"/>
      <c r="E25" s="26"/>
      <c r="F25" s="14"/>
      <c r="G25" s="14"/>
      <c r="H25" s="14"/>
      <c r="I25" s="14"/>
      <c r="J25" s="14"/>
      <c r="K25" s="14"/>
      <c r="L25" s="14"/>
      <c r="M25" s="14"/>
      <c r="N25" s="14"/>
    </row>
    <row r="26" spans="1:14" s="41" customFormat="1" ht="12" customHeight="1">
      <c r="A26" s="11" t="s">
        <v>31</v>
      </c>
      <c r="B26" s="15"/>
      <c r="C26" s="28" t="s">
        <v>30</v>
      </c>
      <c r="D26" s="20"/>
      <c r="E26" s="12" t="s">
        <v>287</v>
      </c>
      <c r="F26" s="11"/>
      <c r="G26" s="11"/>
      <c r="H26" s="11"/>
      <c r="I26" s="11"/>
      <c r="J26" s="11"/>
      <c r="K26" s="11"/>
      <c r="L26" s="11"/>
      <c r="M26" s="11"/>
      <c r="N26" s="11"/>
    </row>
    <row r="27" spans="1:14" s="41" customFormat="1" ht="30">
      <c r="A27" s="11" t="s">
        <v>32</v>
      </c>
      <c r="B27" s="15"/>
      <c r="C27" s="28" t="s">
        <v>33</v>
      </c>
      <c r="D27" s="20"/>
      <c r="E27" s="12" t="s">
        <v>280</v>
      </c>
      <c r="F27" s="11"/>
      <c r="G27" s="11"/>
      <c r="H27" s="11"/>
      <c r="I27" s="11"/>
      <c r="J27" s="11"/>
      <c r="K27" s="11"/>
      <c r="L27" s="11"/>
      <c r="M27" s="11"/>
      <c r="N27" s="11"/>
    </row>
    <row r="28" spans="1:14" s="41" customFormat="1" ht="30">
      <c r="A28" s="11" t="s">
        <v>34</v>
      </c>
      <c r="B28" s="15"/>
      <c r="C28" s="28" t="s">
        <v>35</v>
      </c>
      <c r="D28" s="20"/>
      <c r="E28" s="12" t="s">
        <v>280</v>
      </c>
      <c r="F28" s="11"/>
      <c r="G28" s="11"/>
      <c r="H28" s="11"/>
      <c r="I28" s="11"/>
      <c r="J28" s="11"/>
      <c r="K28" s="11"/>
      <c r="L28" s="11"/>
      <c r="M28" s="11"/>
      <c r="N28" s="11"/>
    </row>
    <row r="29" spans="1:14" s="41" customFormat="1" ht="9.75">
      <c r="A29" s="39"/>
      <c r="B29" s="16"/>
      <c r="C29" s="30" t="s">
        <v>36</v>
      </c>
      <c r="D29" s="25"/>
      <c r="E29" s="26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41" customFormat="1" ht="30">
      <c r="A30" s="11" t="s">
        <v>37</v>
      </c>
      <c r="B30" s="15"/>
      <c r="C30" s="28" t="s">
        <v>38</v>
      </c>
      <c r="D30" s="20"/>
      <c r="E30" s="12" t="s">
        <v>287</v>
      </c>
      <c r="F30" s="11"/>
      <c r="G30" s="11"/>
      <c r="H30" s="11"/>
      <c r="I30" s="11"/>
      <c r="J30" s="11"/>
      <c r="K30" s="11"/>
      <c r="L30" s="11"/>
      <c r="M30" s="11"/>
      <c r="N30" s="11"/>
    </row>
    <row r="31" spans="1:14" s="41" customFormat="1" ht="51">
      <c r="A31" s="11" t="s">
        <v>39</v>
      </c>
      <c r="B31" s="15"/>
      <c r="C31" s="28" t="s">
        <v>40</v>
      </c>
      <c r="D31" s="20"/>
      <c r="E31" s="12" t="s">
        <v>281</v>
      </c>
      <c r="F31" s="11"/>
      <c r="G31" s="11"/>
      <c r="H31" s="11"/>
      <c r="I31" s="11"/>
      <c r="J31" s="11"/>
      <c r="K31" s="11"/>
      <c r="L31" s="11"/>
      <c r="M31" s="11"/>
      <c r="N31" s="11"/>
    </row>
    <row r="32" spans="1:14" s="41" customFormat="1" ht="24" customHeight="1">
      <c r="A32" s="40"/>
      <c r="B32" s="15"/>
      <c r="C32" s="31" t="s">
        <v>41</v>
      </c>
      <c r="D32" s="22"/>
      <c r="E32" s="12"/>
      <c r="F32" s="11"/>
      <c r="G32" s="11"/>
      <c r="H32" s="11"/>
      <c r="I32" s="11"/>
      <c r="J32" s="11"/>
      <c r="K32" s="11"/>
      <c r="L32" s="11"/>
      <c r="M32" s="11"/>
      <c r="N32" s="11"/>
    </row>
    <row r="33" spans="1:14" s="41" customFormat="1" ht="51">
      <c r="A33" s="11" t="s">
        <v>42</v>
      </c>
      <c r="B33" s="15"/>
      <c r="C33" s="28" t="s">
        <v>102</v>
      </c>
      <c r="D33" s="20"/>
      <c r="E33" s="12" t="s">
        <v>281</v>
      </c>
      <c r="F33" s="11"/>
      <c r="G33" s="11"/>
      <c r="H33" s="11"/>
      <c r="I33" s="11"/>
      <c r="J33" s="11"/>
      <c r="K33" s="11"/>
      <c r="L33" s="11"/>
      <c r="M33" s="11"/>
      <c r="N33" s="11"/>
    </row>
    <row r="34" spans="1:14" s="41" customFormat="1" ht="51">
      <c r="A34" s="11" t="s">
        <v>43</v>
      </c>
      <c r="B34" s="15"/>
      <c r="C34" s="28" t="s">
        <v>44</v>
      </c>
      <c r="D34" s="20"/>
      <c r="E34" s="12" t="s">
        <v>281</v>
      </c>
      <c r="F34" s="11"/>
      <c r="G34" s="11"/>
      <c r="H34" s="11"/>
      <c r="I34" s="11"/>
      <c r="J34" s="11"/>
      <c r="K34" s="11"/>
      <c r="L34" s="11"/>
      <c r="M34" s="11"/>
      <c r="N34" s="11"/>
    </row>
    <row r="35" spans="1:14" s="41" customFormat="1" ht="51">
      <c r="A35" s="11" t="s">
        <v>45</v>
      </c>
      <c r="B35" s="15"/>
      <c r="C35" s="28" t="s">
        <v>46</v>
      </c>
      <c r="D35" s="20"/>
      <c r="E35" s="12" t="s">
        <v>281</v>
      </c>
      <c r="F35" s="11"/>
      <c r="G35" s="11"/>
      <c r="H35" s="11"/>
      <c r="I35" s="11"/>
      <c r="J35" s="11"/>
      <c r="K35" s="11"/>
      <c r="L35" s="11"/>
      <c r="M35" s="11"/>
      <c r="N35" s="11"/>
    </row>
    <row r="36" spans="1:14" s="41" customFormat="1" ht="51">
      <c r="A36" s="11" t="s">
        <v>47</v>
      </c>
      <c r="B36" s="15"/>
      <c r="C36" s="28" t="s">
        <v>50</v>
      </c>
      <c r="D36" s="20"/>
      <c r="E36" s="12" t="s">
        <v>281</v>
      </c>
      <c r="F36" s="11"/>
      <c r="G36" s="11"/>
      <c r="H36" s="11"/>
      <c r="I36" s="11"/>
      <c r="J36" s="11"/>
      <c r="K36" s="11"/>
      <c r="L36" s="11"/>
      <c r="M36" s="11"/>
      <c r="N36" s="11"/>
    </row>
    <row r="37" spans="1:14" s="41" customFormat="1" ht="51">
      <c r="A37" s="11" t="s">
        <v>48</v>
      </c>
      <c r="B37" s="15"/>
      <c r="C37" s="28" t="s">
        <v>51</v>
      </c>
      <c r="D37" s="20"/>
      <c r="E37" s="12" t="s">
        <v>281</v>
      </c>
      <c r="F37" s="11"/>
      <c r="G37" s="11"/>
      <c r="H37" s="11"/>
      <c r="I37" s="11"/>
      <c r="J37" s="11"/>
      <c r="K37" s="11"/>
      <c r="L37" s="11"/>
      <c r="M37" s="11"/>
      <c r="N37" s="11"/>
    </row>
    <row r="38" spans="1:14" s="41" customFormat="1" ht="51">
      <c r="A38" s="11" t="s">
        <v>49</v>
      </c>
      <c r="B38" s="15"/>
      <c r="C38" s="28" t="s">
        <v>52</v>
      </c>
      <c r="D38" s="20"/>
      <c r="E38" s="12" t="s">
        <v>281</v>
      </c>
      <c r="F38" s="11"/>
      <c r="G38" s="11"/>
      <c r="H38" s="11"/>
      <c r="I38" s="11"/>
      <c r="J38" s="11"/>
      <c r="K38" s="11"/>
      <c r="L38" s="11"/>
      <c r="M38" s="11"/>
      <c r="N38" s="11"/>
    </row>
    <row r="39" spans="1:14" s="41" customFormat="1" ht="51">
      <c r="A39" s="11" t="s">
        <v>53</v>
      </c>
      <c r="B39" s="15"/>
      <c r="C39" s="28" t="s">
        <v>103</v>
      </c>
      <c r="D39" s="20"/>
      <c r="E39" s="12" t="s">
        <v>281</v>
      </c>
      <c r="F39" s="11"/>
      <c r="G39" s="11"/>
      <c r="H39" s="11"/>
      <c r="I39" s="11"/>
      <c r="J39" s="11"/>
      <c r="K39" s="11"/>
      <c r="L39" s="11"/>
      <c r="M39" s="11"/>
      <c r="N39" s="11"/>
    </row>
    <row r="40" spans="1:14" s="41" customFormat="1" ht="51">
      <c r="A40" s="11" t="s">
        <v>59</v>
      </c>
      <c r="B40" s="15"/>
      <c r="C40" s="28" t="s">
        <v>60</v>
      </c>
      <c r="D40" s="20"/>
      <c r="E40" s="12" t="s">
        <v>281</v>
      </c>
      <c r="F40" s="11"/>
      <c r="G40" s="11"/>
      <c r="H40" s="11"/>
      <c r="I40" s="11"/>
      <c r="J40" s="11"/>
      <c r="K40" s="11"/>
      <c r="L40" s="11"/>
      <c r="M40" s="11"/>
      <c r="N40" s="11"/>
    </row>
    <row r="41" spans="1:14" s="41" customFormat="1" ht="51">
      <c r="A41" s="11" t="s">
        <v>61</v>
      </c>
      <c r="B41" s="15"/>
      <c r="C41" s="28" t="s">
        <v>62</v>
      </c>
      <c r="D41" s="20"/>
      <c r="E41" s="12" t="s">
        <v>281</v>
      </c>
      <c r="F41" s="11"/>
      <c r="G41" s="11"/>
      <c r="H41" s="11"/>
      <c r="I41" s="11"/>
      <c r="J41" s="11"/>
      <c r="K41" s="11"/>
      <c r="L41" s="11"/>
      <c r="M41" s="11"/>
      <c r="N41" s="11"/>
    </row>
    <row r="42" spans="1:14" s="41" customFormat="1" ht="51">
      <c r="A42" s="11" t="s">
        <v>63</v>
      </c>
      <c r="B42" s="15"/>
      <c r="C42" s="28" t="s">
        <v>64</v>
      </c>
      <c r="D42" s="20"/>
      <c r="E42" s="12" t="s">
        <v>281</v>
      </c>
      <c r="F42" s="11"/>
      <c r="G42" s="11"/>
      <c r="H42" s="11"/>
      <c r="I42" s="11"/>
      <c r="J42" s="11"/>
      <c r="K42" s="11"/>
      <c r="L42" s="11"/>
      <c r="M42" s="11"/>
      <c r="N42" s="11"/>
    </row>
    <row r="43" spans="1:14" s="41" customFormat="1" ht="51">
      <c r="A43" s="11" t="s">
        <v>65</v>
      </c>
      <c r="B43" s="15"/>
      <c r="C43" s="28" t="s">
        <v>66</v>
      </c>
      <c r="D43" s="20"/>
      <c r="E43" s="12" t="s">
        <v>281</v>
      </c>
      <c r="F43" s="11"/>
      <c r="G43" s="11"/>
      <c r="H43" s="11"/>
      <c r="I43" s="11"/>
      <c r="J43" s="11"/>
      <c r="K43" s="11"/>
      <c r="L43" s="11"/>
      <c r="M43" s="11"/>
      <c r="N43" s="11"/>
    </row>
    <row r="44" spans="1:14" s="41" customFormat="1" ht="51">
      <c r="A44" s="11" t="s">
        <v>67</v>
      </c>
      <c r="B44" s="15"/>
      <c r="C44" s="28" t="s">
        <v>68</v>
      </c>
      <c r="D44" s="20"/>
      <c r="E44" s="12" t="s">
        <v>281</v>
      </c>
      <c r="F44" s="11"/>
      <c r="G44" s="11"/>
      <c r="H44" s="11"/>
      <c r="I44" s="11"/>
      <c r="J44" s="11"/>
      <c r="K44" s="11"/>
      <c r="L44" s="11"/>
      <c r="M44" s="11"/>
      <c r="N44" s="11"/>
    </row>
    <row r="45" spans="1:14" s="41" customFormat="1" ht="51">
      <c r="A45" s="11" t="s">
        <v>69</v>
      </c>
      <c r="B45" s="15"/>
      <c r="C45" s="28" t="s">
        <v>70</v>
      </c>
      <c r="D45" s="20"/>
      <c r="E45" s="12" t="s">
        <v>281</v>
      </c>
      <c r="F45" s="11"/>
      <c r="G45" s="11"/>
      <c r="H45" s="11"/>
      <c r="I45" s="11"/>
      <c r="J45" s="11"/>
      <c r="K45" s="11"/>
      <c r="L45" s="11"/>
      <c r="M45" s="11"/>
      <c r="N45" s="11"/>
    </row>
    <row r="46" spans="1:14" s="41" customFormat="1" ht="51">
      <c r="A46" s="11" t="s">
        <v>71</v>
      </c>
      <c r="B46" s="15"/>
      <c r="C46" s="28" t="s">
        <v>381</v>
      </c>
      <c r="D46" s="20"/>
      <c r="E46" s="12" t="s">
        <v>281</v>
      </c>
      <c r="F46" s="11"/>
      <c r="G46" s="11"/>
      <c r="H46" s="11"/>
      <c r="I46" s="11"/>
      <c r="J46" s="11"/>
      <c r="K46" s="11"/>
      <c r="L46" s="11"/>
      <c r="M46" s="11"/>
      <c r="N46" s="11"/>
    </row>
    <row r="47" spans="1:14" s="41" customFormat="1" ht="51">
      <c r="A47" s="11" t="s">
        <v>72</v>
      </c>
      <c r="B47" s="15"/>
      <c r="C47" s="28" t="s">
        <v>73</v>
      </c>
      <c r="D47" s="20"/>
      <c r="E47" s="12" t="s">
        <v>281</v>
      </c>
      <c r="F47" s="11"/>
      <c r="G47" s="11"/>
      <c r="H47" s="11"/>
      <c r="I47" s="11"/>
      <c r="J47" s="11"/>
      <c r="K47" s="11"/>
      <c r="L47" s="11"/>
      <c r="M47" s="11"/>
      <c r="N47" s="11"/>
    </row>
    <row r="48" spans="1:14" s="41" customFormat="1" ht="51">
      <c r="A48" s="11" t="s">
        <v>74</v>
      </c>
      <c r="B48" s="15"/>
      <c r="C48" s="28" t="s">
        <v>75</v>
      </c>
      <c r="D48" s="20"/>
      <c r="E48" s="12" t="s">
        <v>281</v>
      </c>
      <c r="F48" s="11"/>
      <c r="G48" s="11"/>
      <c r="H48" s="11"/>
      <c r="I48" s="11"/>
      <c r="J48" s="11"/>
      <c r="K48" s="11"/>
      <c r="L48" s="11"/>
      <c r="M48" s="11"/>
      <c r="N48" s="11"/>
    </row>
    <row r="49" spans="1:14" s="41" customFormat="1" ht="51">
      <c r="A49" s="11" t="s">
        <v>76</v>
      </c>
      <c r="B49" s="15"/>
      <c r="C49" s="28" t="s">
        <v>77</v>
      </c>
      <c r="D49" s="20"/>
      <c r="E49" s="12" t="s">
        <v>281</v>
      </c>
      <c r="F49" s="11"/>
      <c r="G49" s="11"/>
      <c r="H49" s="11"/>
      <c r="I49" s="11"/>
      <c r="J49" s="11"/>
      <c r="K49" s="11"/>
      <c r="L49" s="11"/>
      <c r="M49" s="11"/>
      <c r="N49" s="11"/>
    </row>
    <row r="50" spans="1:14" s="41" customFormat="1" ht="51">
      <c r="A50" s="11" t="s">
        <v>78</v>
      </c>
      <c r="B50" s="15"/>
      <c r="C50" s="28" t="s">
        <v>79</v>
      </c>
      <c r="D50" s="20"/>
      <c r="E50" s="12" t="s">
        <v>281</v>
      </c>
      <c r="F50" s="11"/>
      <c r="G50" s="11"/>
      <c r="H50" s="11"/>
      <c r="I50" s="11"/>
      <c r="J50" s="11"/>
      <c r="K50" s="11"/>
      <c r="L50" s="11"/>
      <c r="M50" s="11"/>
      <c r="N50" s="11"/>
    </row>
    <row r="51" spans="1:14" s="41" customFormat="1" ht="51">
      <c r="A51" s="11" t="s">
        <v>80</v>
      </c>
      <c r="B51" s="15"/>
      <c r="C51" s="28" t="s">
        <v>382</v>
      </c>
      <c r="D51" s="20"/>
      <c r="E51" s="12" t="s">
        <v>281</v>
      </c>
      <c r="F51" s="11"/>
      <c r="G51" s="11"/>
      <c r="H51" s="11"/>
      <c r="I51" s="11"/>
      <c r="J51" s="11"/>
      <c r="K51" s="11"/>
      <c r="L51" s="11"/>
      <c r="M51" s="11"/>
      <c r="N51" s="11"/>
    </row>
    <row r="52" spans="1:14" s="41" customFormat="1" ht="51">
      <c r="A52" s="11" t="s">
        <v>81</v>
      </c>
      <c r="B52" s="15"/>
      <c r="C52" s="28" t="s">
        <v>82</v>
      </c>
      <c r="D52" s="20"/>
      <c r="E52" s="12" t="s">
        <v>281</v>
      </c>
      <c r="F52" s="11"/>
      <c r="G52" s="11"/>
      <c r="H52" s="11"/>
      <c r="I52" s="11"/>
      <c r="J52" s="11"/>
      <c r="K52" s="11"/>
      <c r="L52" s="11"/>
      <c r="M52" s="11"/>
      <c r="N52" s="11"/>
    </row>
    <row r="53" spans="1:14" s="41" customFormat="1" ht="51">
      <c r="A53" s="11" t="s">
        <v>83</v>
      </c>
      <c r="B53" s="15"/>
      <c r="C53" s="28" t="s">
        <v>84</v>
      </c>
      <c r="D53" s="20"/>
      <c r="E53" s="12" t="s">
        <v>281</v>
      </c>
      <c r="F53" s="11"/>
      <c r="G53" s="11"/>
      <c r="H53" s="11"/>
      <c r="I53" s="11"/>
      <c r="J53" s="11"/>
      <c r="K53" s="11"/>
      <c r="L53" s="11"/>
      <c r="M53" s="11"/>
      <c r="N53" s="11"/>
    </row>
    <row r="54" spans="1:14" s="41" customFormat="1" ht="51">
      <c r="A54" s="11" t="s">
        <v>85</v>
      </c>
      <c r="B54" s="15"/>
      <c r="C54" s="28" t="s">
        <v>86</v>
      </c>
      <c r="D54" s="20"/>
      <c r="E54" s="12" t="s">
        <v>281</v>
      </c>
      <c r="F54" s="11"/>
      <c r="G54" s="11"/>
      <c r="H54" s="11"/>
      <c r="I54" s="11"/>
      <c r="J54" s="11"/>
      <c r="K54" s="11"/>
      <c r="L54" s="11"/>
      <c r="M54" s="11"/>
      <c r="N54" s="11"/>
    </row>
    <row r="55" spans="1:14" s="41" customFormat="1" ht="51">
      <c r="A55" s="11" t="s">
        <v>87</v>
      </c>
      <c r="B55" s="15"/>
      <c r="C55" s="28" t="s">
        <v>88</v>
      </c>
      <c r="D55" s="20"/>
      <c r="E55" s="12" t="s">
        <v>281</v>
      </c>
      <c r="F55" s="11"/>
      <c r="G55" s="11"/>
      <c r="H55" s="11"/>
      <c r="I55" s="11"/>
      <c r="J55" s="11"/>
      <c r="K55" s="11"/>
      <c r="L55" s="11"/>
      <c r="M55" s="11"/>
      <c r="N55" s="11"/>
    </row>
    <row r="56" spans="1:14" s="41" customFormat="1" ht="51">
      <c r="A56" s="11" t="s">
        <v>89</v>
      </c>
      <c r="B56" s="15"/>
      <c r="C56" s="28" t="s">
        <v>383</v>
      </c>
      <c r="D56" s="20"/>
      <c r="E56" s="12" t="s">
        <v>281</v>
      </c>
      <c r="F56" s="11"/>
      <c r="G56" s="11"/>
      <c r="H56" s="11"/>
      <c r="I56" s="11"/>
      <c r="J56" s="11"/>
      <c r="K56" s="11"/>
      <c r="L56" s="11"/>
      <c r="M56" s="11"/>
      <c r="N56" s="11"/>
    </row>
    <row r="57" spans="1:14" s="41" customFormat="1" ht="51">
      <c r="A57" s="11" t="s">
        <v>90</v>
      </c>
      <c r="B57" s="15"/>
      <c r="C57" s="28" t="s">
        <v>91</v>
      </c>
      <c r="D57" s="20"/>
      <c r="E57" s="12" t="s">
        <v>281</v>
      </c>
      <c r="F57" s="11"/>
      <c r="G57" s="11"/>
      <c r="H57" s="11"/>
      <c r="I57" s="11"/>
      <c r="J57" s="11"/>
      <c r="K57" s="11"/>
      <c r="L57" s="11"/>
      <c r="M57" s="11"/>
      <c r="N57" s="11"/>
    </row>
    <row r="58" spans="1:14" s="41" customFormat="1" ht="51">
      <c r="A58" s="11" t="s">
        <v>92</v>
      </c>
      <c r="B58" s="15"/>
      <c r="C58" s="28" t="s">
        <v>384</v>
      </c>
      <c r="D58" s="20"/>
      <c r="E58" s="12" t="s">
        <v>281</v>
      </c>
      <c r="F58" s="11"/>
      <c r="G58" s="11"/>
      <c r="H58" s="11"/>
      <c r="I58" s="11"/>
      <c r="J58" s="11"/>
      <c r="K58" s="11"/>
      <c r="L58" s="11"/>
      <c r="M58" s="11"/>
      <c r="N58" s="11"/>
    </row>
    <row r="59" spans="1:14" s="41" customFormat="1" ht="51">
      <c r="A59" s="11" t="s">
        <v>93</v>
      </c>
      <c r="B59" s="15"/>
      <c r="C59" s="28" t="s">
        <v>282</v>
      </c>
      <c r="D59" s="20"/>
      <c r="E59" s="12" t="s">
        <v>281</v>
      </c>
      <c r="F59" s="11"/>
      <c r="G59" s="11"/>
      <c r="H59" s="11"/>
      <c r="I59" s="11"/>
      <c r="J59" s="11"/>
      <c r="K59" s="11"/>
      <c r="L59" s="11"/>
      <c r="M59" s="11"/>
      <c r="N59" s="11"/>
    </row>
    <row r="60" spans="1:14" s="41" customFormat="1" ht="51">
      <c r="A60" s="11" t="s">
        <v>94</v>
      </c>
      <c r="B60" s="15"/>
      <c r="C60" s="28" t="s">
        <v>385</v>
      </c>
      <c r="D60" s="20"/>
      <c r="E60" s="12" t="s">
        <v>281</v>
      </c>
      <c r="F60" s="11"/>
      <c r="G60" s="11"/>
      <c r="H60" s="11"/>
      <c r="I60" s="11"/>
      <c r="J60" s="11"/>
      <c r="K60" s="11"/>
      <c r="L60" s="11"/>
      <c r="M60" s="11"/>
      <c r="N60" s="11"/>
    </row>
    <row r="61" spans="1:14" s="41" customFormat="1" ht="51">
      <c r="A61" s="11" t="s">
        <v>95</v>
      </c>
      <c r="B61" s="15"/>
      <c r="C61" s="28" t="s">
        <v>96</v>
      </c>
      <c r="D61" s="20"/>
      <c r="E61" s="12" t="s">
        <v>281</v>
      </c>
      <c r="F61" s="11"/>
      <c r="G61" s="11"/>
      <c r="H61" s="11"/>
      <c r="I61" s="11"/>
      <c r="J61" s="11"/>
      <c r="K61" s="11"/>
      <c r="L61" s="11"/>
      <c r="M61" s="11"/>
      <c r="N61" s="11"/>
    </row>
    <row r="62" spans="1:14" s="41" customFormat="1" ht="51">
      <c r="A62" s="11" t="s">
        <v>97</v>
      </c>
      <c r="B62" s="15"/>
      <c r="C62" s="28" t="s">
        <v>98</v>
      </c>
      <c r="D62" s="20"/>
      <c r="E62" s="12" t="s">
        <v>281</v>
      </c>
      <c r="F62" s="11"/>
      <c r="G62" s="11"/>
      <c r="H62" s="11"/>
      <c r="I62" s="11"/>
      <c r="J62" s="11"/>
      <c r="K62" s="11"/>
      <c r="L62" s="11"/>
      <c r="M62" s="11"/>
      <c r="N62" s="11"/>
    </row>
    <row r="63" spans="1:14" s="41" customFormat="1" ht="51">
      <c r="A63" s="11" t="s">
        <v>99</v>
      </c>
      <c r="B63" s="15"/>
      <c r="C63" s="28" t="s">
        <v>100</v>
      </c>
      <c r="D63" s="20"/>
      <c r="E63" s="12" t="s">
        <v>281</v>
      </c>
      <c r="F63" s="11"/>
      <c r="G63" s="11"/>
      <c r="H63" s="11"/>
      <c r="I63" s="11"/>
      <c r="J63" s="11"/>
      <c r="K63" s="11"/>
      <c r="L63" s="11"/>
      <c r="M63" s="11"/>
      <c r="N63" s="11"/>
    </row>
    <row r="64" spans="1:14" s="41" customFormat="1" ht="51">
      <c r="A64" s="11" t="s">
        <v>101</v>
      </c>
      <c r="B64" s="15"/>
      <c r="C64" s="32" t="s">
        <v>386</v>
      </c>
      <c r="D64" s="20"/>
      <c r="E64" s="12" t="s">
        <v>281</v>
      </c>
      <c r="F64" s="11"/>
      <c r="G64" s="11"/>
      <c r="H64" s="11"/>
      <c r="I64" s="11"/>
      <c r="J64" s="11"/>
      <c r="K64" s="11"/>
      <c r="L64" s="11"/>
      <c r="M64" s="11"/>
      <c r="N64" s="11"/>
    </row>
    <row r="65" spans="1:14" s="41" customFormat="1" ht="51">
      <c r="A65" s="11" t="s">
        <v>104</v>
      </c>
      <c r="B65" s="15"/>
      <c r="C65" s="32" t="s">
        <v>105</v>
      </c>
      <c r="D65" s="21"/>
      <c r="E65" s="12" t="s">
        <v>281</v>
      </c>
      <c r="F65" s="11"/>
      <c r="G65" s="11"/>
      <c r="H65" s="11"/>
      <c r="I65" s="11"/>
      <c r="J65" s="11"/>
      <c r="K65" s="11"/>
      <c r="L65" s="11"/>
      <c r="M65" s="11"/>
      <c r="N65" s="11"/>
    </row>
    <row r="66" spans="1:14" s="41" customFormat="1" ht="9.75">
      <c r="A66" s="11" t="s">
        <v>106</v>
      </c>
      <c r="B66" s="15"/>
      <c r="C66" s="28" t="s">
        <v>107</v>
      </c>
      <c r="D66" s="20"/>
      <c r="E66" s="12" t="s">
        <v>284</v>
      </c>
      <c r="F66" s="11"/>
      <c r="G66" s="11"/>
      <c r="H66" s="11"/>
      <c r="I66" s="11"/>
      <c r="J66" s="11"/>
      <c r="K66" s="11"/>
      <c r="L66" s="11"/>
      <c r="M66" s="11"/>
      <c r="N66" s="11"/>
    </row>
    <row r="67" spans="1:14" s="41" customFormat="1" ht="22.5" customHeight="1">
      <c r="A67" s="11" t="s">
        <v>108</v>
      </c>
      <c r="B67" s="15"/>
      <c r="C67" s="28" t="s">
        <v>109</v>
      </c>
      <c r="D67" s="20"/>
      <c r="E67" s="12" t="s">
        <v>285</v>
      </c>
      <c r="F67" s="11"/>
      <c r="G67" s="11"/>
      <c r="H67" s="11"/>
      <c r="I67" s="11"/>
      <c r="J67" s="11"/>
      <c r="K67" s="11"/>
      <c r="L67" s="11"/>
      <c r="M67" s="11"/>
      <c r="N67" s="11"/>
    </row>
    <row r="68" spans="1:14" s="41" customFormat="1" ht="56.25" customHeight="1">
      <c r="A68" s="11" t="s">
        <v>110</v>
      </c>
      <c r="B68" s="15"/>
      <c r="C68" s="28" t="s">
        <v>111</v>
      </c>
      <c r="D68" s="20"/>
      <c r="E68" s="12" t="s">
        <v>286</v>
      </c>
      <c r="F68" s="11"/>
      <c r="G68" s="11"/>
      <c r="H68" s="11"/>
      <c r="I68" s="11"/>
      <c r="J68" s="11"/>
      <c r="K68" s="11"/>
      <c r="L68" s="11"/>
      <c r="M68" s="11"/>
      <c r="N68" s="11"/>
    </row>
    <row r="69" spans="1:14" s="41" customFormat="1" ht="12" customHeight="1">
      <c r="A69" s="39"/>
      <c r="B69" s="16"/>
      <c r="C69" s="30" t="s">
        <v>112</v>
      </c>
      <c r="D69" s="25"/>
      <c r="E69" s="26"/>
      <c r="F69" s="14"/>
      <c r="G69" s="14"/>
      <c r="H69" s="14"/>
      <c r="I69" s="14"/>
      <c r="J69" s="14"/>
      <c r="K69" s="14"/>
      <c r="L69" s="14"/>
      <c r="M69" s="14"/>
      <c r="N69" s="14"/>
    </row>
    <row r="70" spans="1:14" s="41" customFormat="1" ht="12" customHeight="1">
      <c r="A70" s="11" t="s">
        <v>113</v>
      </c>
      <c r="B70" s="15"/>
      <c r="C70" s="28" t="s">
        <v>114</v>
      </c>
      <c r="D70" s="20"/>
      <c r="E70" s="12" t="s">
        <v>287</v>
      </c>
      <c r="F70" s="11"/>
      <c r="G70" s="11"/>
      <c r="H70" s="11"/>
      <c r="I70" s="11"/>
      <c r="J70" s="11"/>
      <c r="K70" s="11"/>
      <c r="L70" s="11"/>
      <c r="M70" s="11"/>
      <c r="N70" s="11"/>
    </row>
    <row r="71" spans="1:14" s="41" customFormat="1" ht="51">
      <c r="A71" s="11" t="s">
        <v>115</v>
      </c>
      <c r="B71" s="15"/>
      <c r="C71" s="28" t="s">
        <v>116</v>
      </c>
      <c r="D71" s="20"/>
      <c r="E71" s="12" t="s">
        <v>281</v>
      </c>
      <c r="F71" s="11"/>
      <c r="G71" s="11"/>
      <c r="H71" s="11"/>
      <c r="I71" s="11"/>
      <c r="J71" s="11"/>
      <c r="K71" s="11"/>
      <c r="L71" s="11"/>
      <c r="M71" s="11"/>
      <c r="N71" s="11"/>
    </row>
    <row r="72" spans="1:14" s="41" customFormat="1" ht="12" customHeight="1">
      <c r="A72" s="11" t="s">
        <v>117</v>
      </c>
      <c r="B72" s="15"/>
      <c r="C72" s="28" t="s">
        <v>118</v>
      </c>
      <c r="D72" s="20"/>
      <c r="E72" s="12" t="s">
        <v>287</v>
      </c>
      <c r="F72" s="11"/>
      <c r="G72" s="11"/>
      <c r="H72" s="11"/>
      <c r="I72" s="11"/>
      <c r="J72" s="11"/>
      <c r="K72" s="11"/>
      <c r="L72" s="11"/>
      <c r="M72" s="11"/>
      <c r="N72" s="11"/>
    </row>
    <row r="73" spans="1:14" s="41" customFormat="1" ht="51">
      <c r="A73" s="11" t="s">
        <v>119</v>
      </c>
      <c r="B73" s="15"/>
      <c r="C73" s="28" t="s">
        <v>120</v>
      </c>
      <c r="D73" s="20"/>
      <c r="E73" s="12" t="s">
        <v>281</v>
      </c>
      <c r="F73" s="11"/>
      <c r="G73" s="11"/>
      <c r="H73" s="11"/>
      <c r="I73" s="11"/>
      <c r="J73" s="11"/>
      <c r="K73" s="11"/>
      <c r="L73" s="11"/>
      <c r="M73" s="11"/>
      <c r="N73" s="11"/>
    </row>
    <row r="74" spans="1:14" s="41" customFormat="1" ht="12" customHeight="1">
      <c r="A74" s="11" t="s">
        <v>121</v>
      </c>
      <c r="B74" s="15"/>
      <c r="C74" s="28" t="s">
        <v>122</v>
      </c>
      <c r="D74" s="20"/>
      <c r="E74" s="12" t="s">
        <v>287</v>
      </c>
      <c r="F74" s="11"/>
      <c r="G74" s="11"/>
      <c r="H74" s="11"/>
      <c r="I74" s="11"/>
      <c r="J74" s="11"/>
      <c r="K74" s="11"/>
      <c r="L74" s="11"/>
      <c r="M74" s="11"/>
      <c r="N74" s="11"/>
    </row>
    <row r="75" spans="1:14" s="41" customFormat="1" ht="51">
      <c r="A75" s="11" t="s">
        <v>123</v>
      </c>
      <c r="B75" s="15"/>
      <c r="C75" s="28" t="s">
        <v>124</v>
      </c>
      <c r="D75" s="20"/>
      <c r="E75" s="12" t="s">
        <v>281</v>
      </c>
      <c r="F75" s="11"/>
      <c r="G75" s="11"/>
      <c r="H75" s="11"/>
      <c r="I75" s="11"/>
      <c r="J75" s="11"/>
      <c r="K75" s="11"/>
      <c r="L75" s="11"/>
      <c r="M75" s="11"/>
      <c r="N75" s="11"/>
    </row>
    <row r="76" spans="1:14" s="41" customFormat="1" ht="12" customHeight="1">
      <c r="A76" s="39"/>
      <c r="B76" s="16"/>
      <c r="C76" s="30" t="s">
        <v>125</v>
      </c>
      <c r="D76" s="25"/>
      <c r="E76" s="26"/>
      <c r="F76" s="14"/>
      <c r="G76" s="14"/>
      <c r="H76" s="14"/>
      <c r="I76" s="14"/>
      <c r="J76" s="14"/>
      <c r="K76" s="14"/>
      <c r="L76" s="14"/>
      <c r="M76" s="14"/>
      <c r="N76" s="14"/>
    </row>
    <row r="77" spans="1:14" s="41" customFormat="1" ht="35.25" customHeight="1">
      <c r="A77" s="11" t="s">
        <v>126</v>
      </c>
      <c r="B77" s="15"/>
      <c r="C77" s="28" t="s">
        <v>127</v>
      </c>
      <c r="D77" s="20"/>
      <c r="E77" s="12" t="s">
        <v>288</v>
      </c>
      <c r="F77" s="11"/>
      <c r="G77" s="11"/>
      <c r="H77" s="11"/>
      <c r="I77" s="11"/>
      <c r="J77" s="11"/>
      <c r="K77" s="11"/>
      <c r="L77" s="11"/>
      <c r="M77" s="11"/>
      <c r="N77" s="11"/>
    </row>
    <row r="78" spans="1:14" s="41" customFormat="1" ht="51">
      <c r="A78" s="11" t="s">
        <v>128</v>
      </c>
      <c r="B78" s="15"/>
      <c r="C78" s="28" t="s">
        <v>129</v>
      </c>
      <c r="D78" s="20"/>
      <c r="E78" s="12" t="s">
        <v>281</v>
      </c>
      <c r="F78" s="11"/>
      <c r="G78" s="11"/>
      <c r="H78" s="11"/>
      <c r="I78" s="11"/>
      <c r="J78" s="11"/>
      <c r="K78" s="11"/>
      <c r="L78" s="11"/>
      <c r="M78" s="11"/>
      <c r="N78" s="11"/>
    </row>
    <row r="79" spans="1:14" s="41" customFormat="1" ht="24" customHeight="1">
      <c r="A79" s="11" t="s">
        <v>130</v>
      </c>
      <c r="B79" s="15"/>
      <c r="C79" s="28" t="s">
        <v>131</v>
      </c>
      <c r="D79" s="20"/>
      <c r="E79" s="12" t="s">
        <v>132</v>
      </c>
      <c r="F79" s="11"/>
      <c r="G79" s="11"/>
      <c r="H79" s="11"/>
      <c r="I79" s="11"/>
      <c r="J79" s="11"/>
      <c r="K79" s="11"/>
      <c r="L79" s="11"/>
      <c r="M79" s="11"/>
      <c r="N79" s="11"/>
    </row>
    <row r="80" spans="1:14" s="41" customFormat="1" ht="24" customHeight="1">
      <c r="A80" s="11" t="s">
        <v>133</v>
      </c>
      <c r="B80" s="15"/>
      <c r="C80" s="28" t="s">
        <v>134</v>
      </c>
      <c r="D80" s="20"/>
      <c r="E80" s="12" t="s">
        <v>271</v>
      </c>
      <c r="F80" s="11">
        <v>1.653</v>
      </c>
      <c r="G80" s="11">
        <v>3.776</v>
      </c>
      <c r="H80" s="11"/>
      <c r="I80" s="11"/>
      <c r="J80" s="11"/>
      <c r="K80" s="11"/>
      <c r="L80" s="11"/>
      <c r="M80" s="11"/>
      <c r="N80" s="11"/>
    </row>
    <row r="81" spans="1:14" s="41" customFormat="1" ht="12" customHeight="1">
      <c r="A81" s="39"/>
      <c r="B81" s="16"/>
      <c r="C81" s="30" t="s">
        <v>135</v>
      </c>
      <c r="D81" s="25"/>
      <c r="E81" s="26"/>
      <c r="F81" s="14"/>
      <c r="G81" s="14"/>
      <c r="H81" s="14"/>
      <c r="I81" s="14"/>
      <c r="J81" s="14"/>
      <c r="K81" s="14"/>
      <c r="L81" s="14"/>
      <c r="M81" s="14"/>
      <c r="N81" s="14"/>
    </row>
    <row r="82" spans="1:14" s="41" customFormat="1" ht="30">
      <c r="A82" s="11" t="s">
        <v>136</v>
      </c>
      <c r="B82" s="15"/>
      <c r="C82" s="28" t="s">
        <v>137</v>
      </c>
      <c r="D82" s="20"/>
      <c r="E82" s="12" t="s">
        <v>289</v>
      </c>
      <c r="F82" s="11"/>
      <c r="G82" s="11"/>
      <c r="H82" s="11"/>
      <c r="I82" s="11"/>
      <c r="J82" s="11"/>
      <c r="K82" s="11"/>
      <c r="L82" s="11"/>
      <c r="M82" s="11"/>
      <c r="N82" s="11"/>
    </row>
    <row r="83" spans="1:14" s="41" customFormat="1" ht="22.5" customHeight="1">
      <c r="A83" s="11" t="s">
        <v>138</v>
      </c>
      <c r="B83" s="15"/>
      <c r="C83" s="28" t="s">
        <v>387</v>
      </c>
      <c r="D83" s="20"/>
      <c r="E83" s="12" t="s">
        <v>132</v>
      </c>
      <c r="F83" s="11"/>
      <c r="G83" s="11"/>
      <c r="H83" s="11"/>
      <c r="I83" s="11"/>
      <c r="J83" s="11"/>
      <c r="K83" s="11"/>
      <c r="L83" s="11"/>
      <c r="M83" s="11"/>
      <c r="N83" s="11"/>
    </row>
    <row r="84" spans="1:14" s="41" customFormat="1" ht="9.75">
      <c r="A84" s="11" t="s">
        <v>139</v>
      </c>
      <c r="B84" s="15"/>
      <c r="C84" s="28" t="s">
        <v>140</v>
      </c>
      <c r="D84" s="20"/>
      <c r="E84" s="12" t="s">
        <v>287</v>
      </c>
      <c r="F84" s="11"/>
      <c r="G84" s="11"/>
      <c r="H84" s="11"/>
      <c r="I84" s="11"/>
      <c r="J84" s="11"/>
      <c r="K84" s="11"/>
      <c r="L84" s="11"/>
      <c r="M84" s="11"/>
      <c r="N84" s="11"/>
    </row>
    <row r="85" spans="1:14" s="41" customFormat="1" ht="51">
      <c r="A85" s="11" t="s">
        <v>141</v>
      </c>
      <c r="B85" s="15"/>
      <c r="C85" s="28" t="s">
        <v>142</v>
      </c>
      <c r="D85" s="20"/>
      <c r="E85" s="12" t="s">
        <v>281</v>
      </c>
      <c r="F85" s="11"/>
      <c r="G85" s="11"/>
      <c r="H85" s="11"/>
      <c r="I85" s="11"/>
      <c r="J85" s="11"/>
      <c r="K85" s="11"/>
      <c r="L85" s="11"/>
      <c r="M85" s="11"/>
      <c r="N85" s="11"/>
    </row>
    <row r="86" spans="1:14" s="41" customFormat="1" ht="11.25" customHeight="1">
      <c r="A86" s="11" t="s">
        <v>143</v>
      </c>
      <c r="B86" s="15"/>
      <c r="C86" s="28" t="s">
        <v>144</v>
      </c>
      <c r="D86" s="20"/>
      <c r="E86" s="12" t="s">
        <v>132</v>
      </c>
      <c r="F86" s="11"/>
      <c r="G86" s="11"/>
      <c r="H86" s="11"/>
      <c r="I86" s="11"/>
      <c r="J86" s="11"/>
      <c r="K86" s="11"/>
      <c r="L86" s="11"/>
      <c r="M86" s="11"/>
      <c r="N86" s="11"/>
    </row>
    <row r="87" spans="1:14" s="41" customFormat="1" ht="9.75">
      <c r="A87" s="11" t="s">
        <v>145</v>
      </c>
      <c r="B87" s="15"/>
      <c r="C87" s="28" t="s">
        <v>146</v>
      </c>
      <c r="D87" s="20"/>
      <c r="E87" s="12" t="s">
        <v>287</v>
      </c>
      <c r="F87" s="11"/>
      <c r="G87" s="11"/>
      <c r="H87" s="11"/>
      <c r="I87" s="11"/>
      <c r="J87" s="11"/>
      <c r="K87" s="11"/>
      <c r="L87" s="11"/>
      <c r="M87" s="11"/>
      <c r="N87" s="11"/>
    </row>
    <row r="88" spans="1:14" s="41" customFormat="1" ht="51">
      <c r="A88" s="11" t="s">
        <v>147</v>
      </c>
      <c r="B88" s="15"/>
      <c r="C88" s="28" t="s">
        <v>148</v>
      </c>
      <c r="D88" s="20"/>
      <c r="E88" s="12" t="s">
        <v>281</v>
      </c>
      <c r="F88" s="11"/>
      <c r="G88" s="11"/>
      <c r="H88" s="11"/>
      <c r="I88" s="11"/>
      <c r="J88" s="11"/>
      <c r="K88" s="11"/>
      <c r="L88" s="11"/>
      <c r="M88" s="11"/>
      <c r="N88" s="11"/>
    </row>
    <row r="89" spans="1:14" s="41" customFormat="1" ht="11.25" customHeight="1">
      <c r="A89" s="11" t="s">
        <v>149</v>
      </c>
      <c r="B89" s="15"/>
      <c r="C89" s="28" t="s">
        <v>150</v>
      </c>
      <c r="D89" s="20"/>
      <c r="E89" s="12" t="s">
        <v>132</v>
      </c>
      <c r="F89" s="11"/>
      <c r="G89" s="11"/>
      <c r="H89" s="11"/>
      <c r="I89" s="11"/>
      <c r="J89" s="11"/>
      <c r="K89" s="11"/>
      <c r="L89" s="11"/>
      <c r="M89" s="11"/>
      <c r="N89" s="11"/>
    </row>
    <row r="90" spans="1:14" s="41" customFormat="1" ht="12" customHeight="1">
      <c r="A90" s="39"/>
      <c r="B90" s="16"/>
      <c r="C90" s="30" t="s">
        <v>151</v>
      </c>
      <c r="D90" s="25"/>
      <c r="E90" s="26"/>
      <c r="F90" s="14"/>
      <c r="G90" s="14"/>
      <c r="H90" s="14"/>
      <c r="I90" s="14"/>
      <c r="J90" s="14"/>
      <c r="K90" s="14"/>
      <c r="L90" s="14"/>
      <c r="M90" s="14"/>
      <c r="N90" s="14"/>
    </row>
    <row r="91" spans="1:14" s="41" customFormat="1" ht="9.75">
      <c r="A91" s="11" t="s">
        <v>152</v>
      </c>
      <c r="B91" s="15"/>
      <c r="C91" s="28" t="s">
        <v>153</v>
      </c>
      <c r="D91" s="20"/>
      <c r="E91" s="12" t="s">
        <v>290</v>
      </c>
      <c r="F91" s="11"/>
      <c r="G91" s="11"/>
      <c r="H91" s="11"/>
      <c r="I91" s="11"/>
      <c r="J91" s="11"/>
      <c r="K91" s="11"/>
      <c r="L91" s="11"/>
      <c r="M91" s="11"/>
      <c r="N91" s="11"/>
    </row>
    <row r="92" spans="1:14" s="41" customFormat="1" ht="9.75">
      <c r="A92" s="11" t="s">
        <v>154</v>
      </c>
      <c r="B92" s="15"/>
      <c r="C92" s="28" t="s">
        <v>155</v>
      </c>
      <c r="D92" s="20"/>
      <c r="E92" s="12" t="s">
        <v>290</v>
      </c>
      <c r="F92" s="11"/>
      <c r="G92" s="11"/>
      <c r="H92" s="11"/>
      <c r="I92" s="11"/>
      <c r="J92" s="11"/>
      <c r="K92" s="11"/>
      <c r="L92" s="11"/>
      <c r="M92" s="11"/>
      <c r="N92" s="11"/>
    </row>
    <row r="93" spans="1:14" s="41" customFormat="1" ht="9.75">
      <c r="A93" s="40"/>
      <c r="B93" s="15"/>
      <c r="C93" s="28" t="s">
        <v>156</v>
      </c>
      <c r="D93" s="21"/>
      <c r="E93" s="12"/>
      <c r="F93" s="11"/>
      <c r="G93" s="11"/>
      <c r="H93" s="11"/>
      <c r="I93" s="11"/>
      <c r="J93" s="11"/>
      <c r="K93" s="11"/>
      <c r="L93" s="11"/>
      <c r="M93" s="11"/>
      <c r="N93" s="11"/>
    </row>
    <row r="94" spans="1:14" s="41" customFormat="1" ht="9.75">
      <c r="A94" s="11" t="s">
        <v>157</v>
      </c>
      <c r="B94" s="15"/>
      <c r="C94" s="28" t="s">
        <v>158</v>
      </c>
      <c r="D94" s="20"/>
      <c r="E94" s="12" t="s">
        <v>290</v>
      </c>
      <c r="F94" s="11"/>
      <c r="G94" s="11"/>
      <c r="H94" s="11"/>
      <c r="I94" s="11"/>
      <c r="J94" s="11"/>
      <c r="K94" s="11"/>
      <c r="L94" s="11"/>
      <c r="M94" s="11"/>
      <c r="N94" s="11"/>
    </row>
    <row r="95" spans="1:14" s="41" customFormat="1" ht="9.75">
      <c r="A95" s="11" t="s">
        <v>159</v>
      </c>
      <c r="B95" s="15"/>
      <c r="C95" s="28" t="s">
        <v>160</v>
      </c>
      <c r="D95" s="20"/>
      <c r="E95" s="12" t="s">
        <v>290</v>
      </c>
      <c r="F95" s="11"/>
      <c r="G95" s="11"/>
      <c r="H95" s="11"/>
      <c r="I95" s="11"/>
      <c r="J95" s="11"/>
      <c r="K95" s="11"/>
      <c r="L95" s="11"/>
      <c r="M95" s="11"/>
      <c r="N95" s="11"/>
    </row>
    <row r="96" spans="1:14" s="41" customFormat="1" ht="9.75">
      <c r="A96" s="11" t="s">
        <v>161</v>
      </c>
      <c r="B96" s="15"/>
      <c r="C96" s="28" t="s">
        <v>162</v>
      </c>
      <c r="D96" s="20"/>
      <c r="E96" s="12" t="s">
        <v>290</v>
      </c>
      <c r="F96" s="11"/>
      <c r="G96" s="11"/>
      <c r="H96" s="11"/>
      <c r="I96" s="11"/>
      <c r="J96" s="11"/>
      <c r="K96" s="11"/>
      <c r="L96" s="11"/>
      <c r="M96" s="11"/>
      <c r="N96" s="11"/>
    </row>
    <row r="97" spans="1:14" s="41" customFormat="1" ht="9.75">
      <c r="A97" s="40"/>
      <c r="B97" s="15"/>
      <c r="C97" s="28" t="s">
        <v>272</v>
      </c>
      <c r="D97" s="21"/>
      <c r="E97" s="12"/>
      <c r="F97" s="11"/>
      <c r="G97" s="11"/>
      <c r="H97" s="11"/>
      <c r="I97" s="11"/>
      <c r="J97" s="11"/>
      <c r="K97" s="11"/>
      <c r="L97" s="11"/>
      <c r="M97" s="11"/>
      <c r="N97" s="11"/>
    </row>
    <row r="98" spans="1:14" s="41" customFormat="1" ht="9.75">
      <c r="A98" s="11" t="s">
        <v>163</v>
      </c>
      <c r="B98" s="15"/>
      <c r="C98" s="28" t="s">
        <v>158</v>
      </c>
      <c r="D98" s="20"/>
      <c r="E98" s="12" t="s">
        <v>290</v>
      </c>
      <c r="F98" s="11"/>
      <c r="G98" s="11"/>
      <c r="H98" s="11"/>
      <c r="I98" s="11"/>
      <c r="J98" s="11"/>
      <c r="K98" s="11"/>
      <c r="L98" s="11"/>
      <c r="M98" s="11"/>
      <c r="N98" s="11"/>
    </row>
    <row r="99" spans="1:14" s="41" customFormat="1" ht="9.75">
      <c r="A99" s="11" t="s">
        <v>164</v>
      </c>
      <c r="B99" s="15"/>
      <c r="C99" s="28" t="s">
        <v>162</v>
      </c>
      <c r="D99" s="20"/>
      <c r="E99" s="12" t="s">
        <v>290</v>
      </c>
      <c r="F99" s="11"/>
      <c r="G99" s="11"/>
      <c r="H99" s="11"/>
      <c r="I99" s="11"/>
      <c r="J99" s="11"/>
      <c r="K99" s="11"/>
      <c r="L99" s="11"/>
      <c r="M99" s="11"/>
      <c r="N99" s="11"/>
    </row>
    <row r="100" spans="1:14" s="41" customFormat="1" ht="24" customHeight="1">
      <c r="A100" s="39"/>
      <c r="B100" s="16"/>
      <c r="C100" s="30" t="s">
        <v>165</v>
      </c>
      <c r="D100" s="25"/>
      <c r="E100" s="26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s="41" customFormat="1" ht="24" customHeight="1">
      <c r="A101" s="11" t="s">
        <v>166</v>
      </c>
      <c r="B101" s="15"/>
      <c r="C101" s="28" t="s">
        <v>167</v>
      </c>
      <c r="D101" s="20"/>
      <c r="E101" s="12" t="s">
        <v>168</v>
      </c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s="41" customFormat="1" ht="45" customHeight="1">
      <c r="A102" s="11" t="s">
        <v>169</v>
      </c>
      <c r="B102" s="15"/>
      <c r="C102" s="28" t="s">
        <v>388</v>
      </c>
      <c r="D102" s="20"/>
      <c r="E102" s="12" t="s">
        <v>54</v>
      </c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s="41" customFormat="1" ht="24" customHeight="1">
      <c r="A103" s="11" t="s">
        <v>170</v>
      </c>
      <c r="B103" s="15"/>
      <c r="C103" s="28" t="s">
        <v>171</v>
      </c>
      <c r="D103" s="20"/>
      <c r="E103" s="12" t="s">
        <v>291</v>
      </c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s="41" customFormat="1" ht="12" customHeight="1">
      <c r="A104" s="39"/>
      <c r="B104" s="16"/>
      <c r="C104" s="30" t="s">
        <v>172</v>
      </c>
      <c r="D104" s="25"/>
      <c r="E104" s="26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s="41" customFormat="1" ht="9.75">
      <c r="A105" s="11" t="s">
        <v>173</v>
      </c>
      <c r="B105" s="15"/>
      <c r="C105" s="28" t="s">
        <v>174</v>
      </c>
      <c r="D105" s="20"/>
      <c r="E105" s="12" t="s">
        <v>287</v>
      </c>
      <c r="F105" s="11">
        <v>82.539</v>
      </c>
      <c r="G105" s="11">
        <v>155.081</v>
      </c>
      <c r="H105" s="11"/>
      <c r="I105" s="11"/>
      <c r="J105" s="11"/>
      <c r="K105" s="11"/>
      <c r="L105" s="11"/>
      <c r="M105" s="11"/>
      <c r="N105" s="11"/>
    </row>
    <row r="106" spans="1:14" s="41" customFormat="1" ht="51">
      <c r="A106" s="11" t="s">
        <v>175</v>
      </c>
      <c r="B106" s="15"/>
      <c r="C106" s="28" t="s">
        <v>389</v>
      </c>
      <c r="D106" s="20"/>
      <c r="E106" s="12" t="s">
        <v>281</v>
      </c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s="41" customFormat="1" ht="11.25" customHeight="1">
      <c r="A107" s="11" t="s">
        <v>176</v>
      </c>
      <c r="B107" s="15"/>
      <c r="C107" s="28" t="s">
        <v>177</v>
      </c>
      <c r="D107" s="20"/>
      <c r="E107" s="12" t="s">
        <v>132</v>
      </c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s="41" customFormat="1" ht="22.5" customHeight="1">
      <c r="A108" s="11" t="s">
        <v>178</v>
      </c>
      <c r="B108" s="15"/>
      <c r="C108" s="28" t="s">
        <v>390</v>
      </c>
      <c r="D108" s="20"/>
      <c r="E108" s="12" t="s">
        <v>179</v>
      </c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s="41" customFormat="1" ht="51">
      <c r="A109" s="40"/>
      <c r="B109" s="15"/>
      <c r="C109" s="32" t="s">
        <v>292</v>
      </c>
      <c r="D109" s="22"/>
      <c r="E109" s="12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s="41" customFormat="1" ht="9.75">
      <c r="A110" s="11" t="s">
        <v>180</v>
      </c>
      <c r="B110" s="15"/>
      <c r="C110" s="28" t="s">
        <v>181</v>
      </c>
      <c r="D110" s="20"/>
      <c r="E110" s="12" t="s">
        <v>287</v>
      </c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s="41" customFormat="1" ht="9.75">
      <c r="A111" s="11" t="s">
        <v>182</v>
      </c>
      <c r="B111" s="15"/>
      <c r="C111" s="28" t="s">
        <v>183</v>
      </c>
      <c r="D111" s="20"/>
      <c r="E111" s="12" t="s">
        <v>287</v>
      </c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s="13" customFormat="1" ht="9.75">
      <c r="A112" s="11" t="s">
        <v>293</v>
      </c>
      <c r="B112" s="15"/>
      <c r="C112" s="33" t="s">
        <v>184</v>
      </c>
      <c r="D112" s="23"/>
      <c r="E112" s="12" t="s">
        <v>287</v>
      </c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s="13" customFormat="1" ht="9.75">
      <c r="A113" s="11" t="s">
        <v>294</v>
      </c>
      <c r="B113" s="15"/>
      <c r="C113" s="34" t="s">
        <v>266</v>
      </c>
      <c r="D113" s="23"/>
      <c r="E113" s="12" t="s">
        <v>287</v>
      </c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s="13" customFormat="1" ht="9.75">
      <c r="A114" s="11" t="s">
        <v>295</v>
      </c>
      <c r="B114" s="15"/>
      <c r="C114" s="33" t="s">
        <v>185</v>
      </c>
      <c r="D114" s="23"/>
      <c r="E114" s="12" t="s">
        <v>287</v>
      </c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s="13" customFormat="1" ht="9.75">
      <c r="A115" s="11" t="s">
        <v>296</v>
      </c>
      <c r="B115" s="15"/>
      <c r="C115" s="33" t="s">
        <v>186</v>
      </c>
      <c r="D115" s="23"/>
      <c r="E115" s="12" t="s">
        <v>287</v>
      </c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s="13" customFormat="1" ht="9.75">
      <c r="A116" s="11" t="s">
        <v>297</v>
      </c>
      <c r="B116" s="15"/>
      <c r="C116" s="34" t="s">
        <v>187</v>
      </c>
      <c r="D116" s="23"/>
      <c r="E116" s="12" t="s">
        <v>287</v>
      </c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s="13" customFormat="1" ht="11.25" customHeight="1">
      <c r="A117" s="11" t="s">
        <v>298</v>
      </c>
      <c r="B117" s="15"/>
      <c r="C117" s="34" t="s">
        <v>188</v>
      </c>
      <c r="D117" s="23"/>
      <c r="E117" s="12" t="s">
        <v>287</v>
      </c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s="13" customFormat="1" ht="9.75">
      <c r="A118" s="11" t="s">
        <v>299</v>
      </c>
      <c r="B118" s="15"/>
      <c r="C118" s="34" t="s">
        <v>189</v>
      </c>
      <c r="D118" s="23"/>
      <c r="E118" s="12" t="s">
        <v>287</v>
      </c>
      <c r="F118" s="11">
        <v>0.866</v>
      </c>
      <c r="G118" s="11">
        <v>9.344</v>
      </c>
      <c r="H118" s="11"/>
      <c r="I118" s="11"/>
      <c r="J118" s="11"/>
      <c r="K118" s="11"/>
      <c r="L118" s="11"/>
      <c r="M118" s="11"/>
      <c r="N118" s="11"/>
    </row>
    <row r="119" spans="1:14" s="13" customFormat="1" ht="9.75">
      <c r="A119" s="11" t="s">
        <v>300</v>
      </c>
      <c r="B119" s="15"/>
      <c r="C119" s="33" t="s">
        <v>190</v>
      </c>
      <c r="D119" s="23"/>
      <c r="E119" s="12" t="s">
        <v>287</v>
      </c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s="13" customFormat="1" ht="23.25" customHeight="1">
      <c r="A120" s="39"/>
      <c r="B120" s="16"/>
      <c r="C120" s="30" t="s">
        <v>191</v>
      </c>
      <c r="D120" s="25"/>
      <c r="E120" s="26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s="13" customFormat="1" ht="23.25" customHeight="1">
      <c r="A121" s="11" t="s">
        <v>192</v>
      </c>
      <c r="B121" s="15"/>
      <c r="C121" s="28" t="s">
        <v>408</v>
      </c>
      <c r="D121" s="21"/>
      <c r="E121" s="12" t="s">
        <v>287</v>
      </c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s="13" customFormat="1" ht="9.75">
      <c r="A122" s="11" t="s">
        <v>193</v>
      </c>
      <c r="B122" s="15"/>
      <c r="C122" s="28" t="s">
        <v>194</v>
      </c>
      <c r="D122" s="21"/>
      <c r="E122" s="12" t="s">
        <v>287</v>
      </c>
      <c r="F122" s="11">
        <v>60.854</v>
      </c>
      <c r="G122" s="11">
        <v>56.826</v>
      </c>
      <c r="H122" s="11"/>
      <c r="I122" s="11"/>
      <c r="J122" s="11"/>
      <c r="K122" s="11"/>
      <c r="L122" s="11"/>
      <c r="M122" s="11"/>
      <c r="N122" s="11"/>
    </row>
    <row r="123" spans="1:14" s="13" customFormat="1" ht="30">
      <c r="A123" s="11" t="s">
        <v>195</v>
      </c>
      <c r="B123" s="15"/>
      <c r="C123" s="28" t="s">
        <v>196</v>
      </c>
      <c r="D123" s="21"/>
      <c r="E123" s="12" t="s">
        <v>287</v>
      </c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s="13" customFormat="1" ht="9.75">
      <c r="A124" s="11" t="s">
        <v>301</v>
      </c>
      <c r="B124" s="15"/>
      <c r="C124" s="33" t="s">
        <v>198</v>
      </c>
      <c r="D124" s="23"/>
      <c r="E124" s="12" t="s">
        <v>287</v>
      </c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s="13" customFormat="1" ht="9.75">
      <c r="A125" s="11" t="s">
        <v>302</v>
      </c>
      <c r="B125" s="15"/>
      <c r="C125" s="33" t="s">
        <v>200</v>
      </c>
      <c r="D125" s="23"/>
      <c r="E125" s="12" t="s">
        <v>287</v>
      </c>
      <c r="F125" s="11">
        <v>4.347</v>
      </c>
      <c r="G125" s="11">
        <v>6.545</v>
      </c>
      <c r="H125" s="11"/>
      <c r="I125" s="11"/>
      <c r="J125" s="11"/>
      <c r="K125" s="11"/>
      <c r="L125" s="11"/>
      <c r="M125" s="11"/>
      <c r="N125" s="11"/>
    </row>
    <row r="126" spans="1:14" s="13" customFormat="1" ht="9.75">
      <c r="A126" s="11" t="s">
        <v>303</v>
      </c>
      <c r="B126" s="15"/>
      <c r="C126" s="33" t="s">
        <v>202</v>
      </c>
      <c r="D126" s="23"/>
      <c r="E126" s="12" t="s">
        <v>287</v>
      </c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s="13" customFormat="1" ht="9.75">
      <c r="A127" s="11" t="s">
        <v>304</v>
      </c>
      <c r="B127" s="15"/>
      <c r="C127" s="33" t="s">
        <v>204</v>
      </c>
      <c r="D127" s="23"/>
      <c r="E127" s="12" t="s">
        <v>287</v>
      </c>
      <c r="F127" s="11">
        <v>7.181</v>
      </c>
      <c r="G127" s="11">
        <v>8.233</v>
      </c>
      <c r="H127" s="11"/>
      <c r="I127" s="11"/>
      <c r="J127" s="11"/>
      <c r="K127" s="11"/>
      <c r="L127" s="11"/>
      <c r="M127" s="11"/>
      <c r="N127" s="11"/>
    </row>
    <row r="128" spans="1:14" s="13" customFormat="1" ht="20.25">
      <c r="A128" s="10" t="s">
        <v>305</v>
      </c>
      <c r="B128" s="17"/>
      <c r="C128" s="35" t="s">
        <v>206</v>
      </c>
      <c r="D128" s="24"/>
      <c r="E128" s="12" t="s">
        <v>287</v>
      </c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s="13" customFormat="1" ht="9.75">
      <c r="A129" s="11" t="s">
        <v>306</v>
      </c>
      <c r="B129" s="15"/>
      <c r="C129" s="33" t="s">
        <v>208</v>
      </c>
      <c r="D129" s="23"/>
      <c r="E129" s="12" t="s">
        <v>287</v>
      </c>
      <c r="F129" s="11">
        <v>3.286</v>
      </c>
      <c r="G129" s="11">
        <v>3.657</v>
      </c>
      <c r="H129" s="11"/>
      <c r="I129" s="11"/>
      <c r="J129" s="11"/>
      <c r="K129" s="11"/>
      <c r="L129" s="11"/>
      <c r="M129" s="11"/>
      <c r="N129" s="11"/>
    </row>
    <row r="130" spans="1:14" s="13" customFormat="1" ht="9.75">
      <c r="A130" s="11" t="s">
        <v>307</v>
      </c>
      <c r="B130" s="15"/>
      <c r="C130" s="33" t="s">
        <v>209</v>
      </c>
      <c r="D130" s="23"/>
      <c r="E130" s="12" t="s">
        <v>287</v>
      </c>
      <c r="F130" s="11">
        <v>15.557</v>
      </c>
      <c r="G130" s="11">
        <v>13.772</v>
      </c>
      <c r="H130" s="11"/>
      <c r="I130" s="11"/>
      <c r="J130" s="11"/>
      <c r="K130" s="11"/>
      <c r="L130" s="11"/>
      <c r="M130" s="11"/>
      <c r="N130" s="11"/>
    </row>
    <row r="131" spans="1:14" s="13" customFormat="1" ht="9.75">
      <c r="A131" s="11" t="s">
        <v>308</v>
      </c>
      <c r="B131" s="15"/>
      <c r="C131" s="33" t="s">
        <v>210</v>
      </c>
      <c r="D131" s="23"/>
      <c r="E131" s="12" t="s">
        <v>287</v>
      </c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s="13" customFormat="1" ht="9.75">
      <c r="A132" s="11" t="s">
        <v>309</v>
      </c>
      <c r="B132" s="15"/>
      <c r="C132" s="33" t="s">
        <v>211</v>
      </c>
      <c r="D132" s="23"/>
      <c r="E132" s="12" t="s">
        <v>287</v>
      </c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s="13" customFormat="1" ht="9.75">
      <c r="A133" s="11" t="s">
        <v>310</v>
      </c>
      <c r="B133" s="15"/>
      <c r="C133" s="33" t="s">
        <v>212</v>
      </c>
      <c r="D133" s="23"/>
      <c r="E133" s="12" t="s">
        <v>287</v>
      </c>
      <c r="F133" s="11">
        <v>12.271</v>
      </c>
      <c r="G133" s="11">
        <v>10.115</v>
      </c>
      <c r="H133" s="11"/>
      <c r="I133" s="11"/>
      <c r="J133" s="11"/>
      <c r="K133" s="11"/>
      <c r="L133" s="11"/>
      <c r="M133" s="11"/>
      <c r="N133" s="11"/>
    </row>
    <row r="134" spans="1:14" s="13" customFormat="1" ht="9.75">
      <c r="A134" s="11" t="s">
        <v>197</v>
      </c>
      <c r="B134" s="15"/>
      <c r="C134" s="28" t="s">
        <v>213</v>
      </c>
      <c r="D134" s="21"/>
      <c r="E134" s="12" t="s">
        <v>287</v>
      </c>
      <c r="F134" s="11">
        <v>0.132</v>
      </c>
      <c r="G134" s="11">
        <v>0.597</v>
      </c>
      <c r="H134" s="11"/>
      <c r="I134" s="11"/>
      <c r="J134" s="11"/>
      <c r="K134" s="11"/>
      <c r="L134" s="11"/>
      <c r="M134" s="11"/>
      <c r="N134" s="11"/>
    </row>
    <row r="135" spans="1:14" s="13" customFormat="1" ht="11.25" customHeight="1">
      <c r="A135" s="11" t="s">
        <v>199</v>
      </c>
      <c r="B135" s="15"/>
      <c r="C135" s="28" t="s">
        <v>214</v>
      </c>
      <c r="D135" s="21"/>
      <c r="E135" s="36" t="s">
        <v>287</v>
      </c>
      <c r="F135" s="11">
        <v>29.216</v>
      </c>
      <c r="G135" s="11">
        <v>22.464</v>
      </c>
      <c r="H135" s="11"/>
      <c r="I135" s="11"/>
      <c r="J135" s="11"/>
      <c r="K135" s="11"/>
      <c r="L135" s="11"/>
      <c r="M135" s="11"/>
      <c r="N135" s="11"/>
    </row>
    <row r="136" spans="1:14" s="13" customFormat="1" ht="9.75">
      <c r="A136" s="11" t="s">
        <v>311</v>
      </c>
      <c r="B136" s="15"/>
      <c r="C136" s="33" t="s">
        <v>215</v>
      </c>
      <c r="D136" s="23"/>
      <c r="E136" s="12" t="s">
        <v>287</v>
      </c>
      <c r="F136" s="11">
        <v>26.4</v>
      </c>
      <c r="G136" s="11">
        <v>11.031</v>
      </c>
      <c r="H136" s="11"/>
      <c r="I136" s="11"/>
      <c r="J136" s="11"/>
      <c r="K136" s="11"/>
      <c r="L136" s="11"/>
      <c r="M136" s="11"/>
      <c r="N136" s="11"/>
    </row>
    <row r="137" spans="1:14" s="13" customFormat="1" ht="9.75">
      <c r="A137" s="11" t="s">
        <v>312</v>
      </c>
      <c r="B137" s="15"/>
      <c r="C137" s="33" t="s">
        <v>216</v>
      </c>
      <c r="D137" s="23"/>
      <c r="E137" s="12" t="s">
        <v>287</v>
      </c>
      <c r="F137" s="11">
        <v>0.406</v>
      </c>
      <c r="G137" s="11">
        <v>0.447</v>
      </c>
      <c r="H137" s="11"/>
      <c r="I137" s="11"/>
      <c r="J137" s="11"/>
      <c r="K137" s="11"/>
      <c r="L137" s="11"/>
      <c r="M137" s="11"/>
      <c r="N137" s="11"/>
    </row>
    <row r="138" spans="1:14" s="13" customFormat="1" ht="11.25" customHeight="1">
      <c r="A138" s="11" t="s">
        <v>313</v>
      </c>
      <c r="B138" s="15"/>
      <c r="C138" s="33" t="s">
        <v>217</v>
      </c>
      <c r="D138" s="23"/>
      <c r="E138" s="36" t="s">
        <v>287</v>
      </c>
      <c r="F138" s="11">
        <v>2.41</v>
      </c>
      <c r="G138" s="11">
        <v>10.618</v>
      </c>
      <c r="H138" s="11"/>
      <c r="I138" s="11"/>
      <c r="J138" s="11"/>
      <c r="K138" s="11"/>
      <c r="L138" s="11"/>
      <c r="M138" s="11"/>
      <c r="N138" s="11"/>
    </row>
    <row r="139" spans="1:14" s="13" customFormat="1" ht="20.25">
      <c r="A139" s="11" t="s">
        <v>314</v>
      </c>
      <c r="B139" s="15"/>
      <c r="C139" s="34" t="s">
        <v>218</v>
      </c>
      <c r="D139" s="23"/>
      <c r="E139" s="36" t="s">
        <v>287</v>
      </c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s="13" customFormat="1" ht="34.5" customHeight="1">
      <c r="A140" s="11" t="s">
        <v>201</v>
      </c>
      <c r="B140" s="15"/>
      <c r="C140" s="28" t="s">
        <v>409</v>
      </c>
      <c r="D140" s="21"/>
      <c r="E140" s="36" t="s">
        <v>287</v>
      </c>
      <c r="F140" s="11">
        <v>57.479</v>
      </c>
      <c r="G140" s="11">
        <v>55.249</v>
      </c>
      <c r="H140" s="11"/>
      <c r="I140" s="11"/>
      <c r="J140" s="11"/>
      <c r="K140" s="11"/>
      <c r="L140" s="11"/>
      <c r="M140" s="11"/>
      <c r="N140" s="11"/>
    </row>
    <row r="141" spans="1:14" s="13" customFormat="1" ht="9.75">
      <c r="A141" s="11" t="s">
        <v>315</v>
      </c>
      <c r="B141" s="15"/>
      <c r="C141" s="33" t="s">
        <v>219</v>
      </c>
      <c r="D141" s="23"/>
      <c r="E141" s="12" t="s">
        <v>287</v>
      </c>
      <c r="F141" s="11">
        <v>9.507</v>
      </c>
      <c r="G141" s="11">
        <v>17.293</v>
      </c>
      <c r="H141" s="11"/>
      <c r="I141" s="11"/>
      <c r="J141" s="11"/>
      <c r="K141" s="11"/>
      <c r="L141" s="11"/>
      <c r="M141" s="11"/>
      <c r="N141" s="11"/>
    </row>
    <row r="142" spans="1:14" s="13" customFormat="1" ht="9.75">
      <c r="A142" s="11" t="s">
        <v>316</v>
      </c>
      <c r="B142" s="15"/>
      <c r="C142" s="33" t="s">
        <v>220</v>
      </c>
      <c r="D142" s="23"/>
      <c r="E142" s="12" t="s">
        <v>287</v>
      </c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s="13" customFormat="1" ht="20.25">
      <c r="A143" s="10" t="s">
        <v>317</v>
      </c>
      <c r="B143" s="17"/>
      <c r="C143" s="35" t="s">
        <v>391</v>
      </c>
      <c r="D143" s="24"/>
      <c r="E143" s="36" t="s">
        <v>287</v>
      </c>
      <c r="F143" s="10">
        <v>0.903</v>
      </c>
      <c r="G143" s="10">
        <v>1.042</v>
      </c>
      <c r="H143" s="10"/>
      <c r="I143" s="10"/>
      <c r="J143" s="10"/>
      <c r="K143" s="10"/>
      <c r="L143" s="10"/>
      <c r="M143" s="10"/>
      <c r="N143" s="10"/>
    </row>
    <row r="144" spans="1:14" s="13" customFormat="1" ht="9.75">
      <c r="A144" s="11" t="s">
        <v>318</v>
      </c>
      <c r="B144" s="15"/>
      <c r="C144" s="33" t="s">
        <v>221</v>
      </c>
      <c r="D144" s="23"/>
      <c r="E144" s="12" t="s">
        <v>287</v>
      </c>
      <c r="F144" s="11">
        <v>11.922</v>
      </c>
      <c r="G144" s="11">
        <v>15.428</v>
      </c>
      <c r="H144" s="11"/>
      <c r="I144" s="11"/>
      <c r="J144" s="11"/>
      <c r="K144" s="11"/>
      <c r="L144" s="11"/>
      <c r="M144" s="11"/>
      <c r="N144" s="11"/>
    </row>
    <row r="145" spans="1:14" s="13" customFormat="1" ht="9.75">
      <c r="A145" s="11" t="s">
        <v>319</v>
      </c>
      <c r="B145" s="15"/>
      <c r="C145" s="33" t="s">
        <v>222</v>
      </c>
      <c r="D145" s="23"/>
      <c r="E145" s="12" t="s">
        <v>287</v>
      </c>
      <c r="F145" s="11">
        <v>3.577</v>
      </c>
      <c r="G145" s="11">
        <v>3.86</v>
      </c>
      <c r="H145" s="11"/>
      <c r="I145" s="11"/>
      <c r="J145" s="11"/>
      <c r="K145" s="11"/>
      <c r="L145" s="11"/>
      <c r="M145" s="11"/>
      <c r="N145" s="11"/>
    </row>
    <row r="146" spans="1:14" s="13" customFormat="1" ht="9.75">
      <c r="A146" s="11" t="s">
        <v>320</v>
      </c>
      <c r="B146" s="15"/>
      <c r="C146" s="33" t="s">
        <v>223</v>
      </c>
      <c r="D146" s="23"/>
      <c r="E146" s="12" t="s">
        <v>287</v>
      </c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s="13" customFormat="1" ht="9.75">
      <c r="A147" s="11" t="s">
        <v>321</v>
      </c>
      <c r="B147" s="15"/>
      <c r="C147" s="33" t="s">
        <v>224</v>
      </c>
      <c r="D147" s="23"/>
      <c r="E147" s="12" t="s">
        <v>287</v>
      </c>
      <c r="F147" s="11">
        <v>0.075</v>
      </c>
      <c r="G147" s="11">
        <v>0.14</v>
      </c>
      <c r="H147" s="11"/>
      <c r="I147" s="11"/>
      <c r="J147" s="11"/>
      <c r="K147" s="11"/>
      <c r="L147" s="11"/>
      <c r="M147" s="11"/>
      <c r="N147" s="11"/>
    </row>
    <row r="148" spans="1:14" s="13" customFormat="1" ht="9.75">
      <c r="A148" s="11" t="s">
        <v>322</v>
      </c>
      <c r="B148" s="15"/>
      <c r="C148" s="33" t="s">
        <v>225</v>
      </c>
      <c r="D148" s="23"/>
      <c r="E148" s="12" t="s">
        <v>287</v>
      </c>
      <c r="F148" s="11">
        <v>9.077</v>
      </c>
      <c r="G148" s="11">
        <v>9.129</v>
      </c>
      <c r="H148" s="11"/>
      <c r="I148" s="11"/>
      <c r="J148" s="11"/>
      <c r="K148" s="11"/>
      <c r="L148" s="11"/>
      <c r="M148" s="11"/>
      <c r="N148" s="11"/>
    </row>
    <row r="149" spans="1:14" s="13" customFormat="1" ht="9.75">
      <c r="A149" s="11" t="s">
        <v>323</v>
      </c>
      <c r="B149" s="15"/>
      <c r="C149" s="33" t="s">
        <v>226</v>
      </c>
      <c r="D149" s="23"/>
      <c r="E149" s="12" t="s">
        <v>287</v>
      </c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s="13" customFormat="1" ht="9.75">
      <c r="A150" s="11" t="s">
        <v>324</v>
      </c>
      <c r="B150" s="15"/>
      <c r="C150" s="33" t="s">
        <v>227</v>
      </c>
      <c r="D150" s="23"/>
      <c r="E150" s="12" t="s">
        <v>287</v>
      </c>
      <c r="F150" s="11">
        <v>0.164</v>
      </c>
      <c r="G150" s="11"/>
      <c r="H150" s="11"/>
      <c r="I150" s="11"/>
      <c r="J150" s="11"/>
      <c r="K150" s="11"/>
      <c r="L150" s="11"/>
      <c r="M150" s="11"/>
      <c r="N150" s="11"/>
    </row>
    <row r="151" spans="1:14" s="13" customFormat="1" ht="9.75">
      <c r="A151" s="11" t="s">
        <v>325</v>
      </c>
      <c r="B151" s="15"/>
      <c r="C151" s="33" t="s">
        <v>228</v>
      </c>
      <c r="D151" s="23"/>
      <c r="E151" s="12" t="s">
        <v>287</v>
      </c>
      <c r="F151" s="11">
        <v>21.852</v>
      </c>
      <c r="G151" s="11">
        <v>7.914</v>
      </c>
      <c r="H151" s="11"/>
      <c r="I151" s="11"/>
      <c r="J151" s="11"/>
      <c r="K151" s="11"/>
      <c r="L151" s="11"/>
      <c r="M151" s="11"/>
      <c r="N151" s="11"/>
    </row>
    <row r="152" spans="1:14" s="13" customFormat="1" ht="9.75">
      <c r="A152" s="11" t="s">
        <v>326</v>
      </c>
      <c r="B152" s="15"/>
      <c r="C152" s="33" t="s">
        <v>229</v>
      </c>
      <c r="D152" s="23"/>
      <c r="E152" s="12" t="s">
        <v>287</v>
      </c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s="13" customFormat="1" ht="23.25" customHeight="1">
      <c r="A153" s="11" t="s">
        <v>327</v>
      </c>
      <c r="B153" s="15"/>
      <c r="C153" s="33" t="s">
        <v>392</v>
      </c>
      <c r="D153" s="23"/>
      <c r="E153" s="36" t="s">
        <v>287</v>
      </c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s="13" customFormat="1" ht="34.5" customHeight="1">
      <c r="A154" s="11" t="s">
        <v>203</v>
      </c>
      <c r="B154" s="15"/>
      <c r="C154" s="28" t="s">
        <v>410</v>
      </c>
      <c r="D154" s="21"/>
      <c r="E154" s="36" t="s">
        <v>287</v>
      </c>
      <c r="F154" s="11">
        <v>3.375</v>
      </c>
      <c r="G154" s="11">
        <v>1.577</v>
      </c>
      <c r="H154" s="11"/>
      <c r="I154" s="11"/>
      <c r="J154" s="11"/>
      <c r="K154" s="11"/>
      <c r="L154" s="11"/>
      <c r="M154" s="11"/>
      <c r="N154" s="11"/>
    </row>
    <row r="155" spans="1:14" s="13" customFormat="1" ht="23.25" customHeight="1">
      <c r="A155" s="11" t="s">
        <v>205</v>
      </c>
      <c r="B155" s="15"/>
      <c r="C155" s="28" t="s">
        <v>230</v>
      </c>
      <c r="D155" s="20"/>
      <c r="E155" s="36" t="s">
        <v>287</v>
      </c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s="13" customFormat="1" ht="30">
      <c r="A156" s="11" t="s">
        <v>207</v>
      </c>
      <c r="B156" s="15"/>
      <c r="C156" s="28" t="s">
        <v>231</v>
      </c>
      <c r="D156" s="20"/>
      <c r="E156" s="36" t="s">
        <v>287</v>
      </c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s="13" customFormat="1" ht="12" customHeight="1">
      <c r="A157" s="39"/>
      <c r="B157" s="16"/>
      <c r="C157" s="30" t="s">
        <v>232</v>
      </c>
      <c r="D157" s="25"/>
      <c r="E157" s="26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s="13" customFormat="1" ht="23.25" customHeight="1">
      <c r="A158" s="11" t="s">
        <v>233</v>
      </c>
      <c r="B158" s="15"/>
      <c r="C158" s="28" t="s">
        <v>234</v>
      </c>
      <c r="D158" s="20"/>
      <c r="E158" s="12" t="s">
        <v>132</v>
      </c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s="13" customFormat="1" ht="40.5">
      <c r="A159" s="11" t="s">
        <v>235</v>
      </c>
      <c r="B159" s="15"/>
      <c r="C159" s="28" t="s">
        <v>393</v>
      </c>
      <c r="D159" s="20"/>
      <c r="E159" s="12" t="s">
        <v>268</v>
      </c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s="13" customFormat="1" ht="12" customHeight="1">
      <c r="A160" s="11" t="s">
        <v>328</v>
      </c>
      <c r="B160" s="15"/>
      <c r="C160" s="33" t="s">
        <v>237</v>
      </c>
      <c r="D160" s="23"/>
      <c r="E160" s="12" t="s">
        <v>268</v>
      </c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s="13" customFormat="1" ht="12" customHeight="1">
      <c r="A161" s="11" t="s">
        <v>329</v>
      </c>
      <c r="B161" s="15"/>
      <c r="C161" s="33" t="s">
        <v>238</v>
      </c>
      <c r="D161" s="23"/>
      <c r="E161" s="12" t="s">
        <v>268</v>
      </c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s="13" customFormat="1" ht="12" customHeight="1">
      <c r="A162" s="11" t="s">
        <v>330</v>
      </c>
      <c r="B162" s="15"/>
      <c r="C162" s="33" t="s">
        <v>239</v>
      </c>
      <c r="D162" s="23"/>
      <c r="E162" s="12" t="s">
        <v>268</v>
      </c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s="13" customFormat="1" ht="30">
      <c r="A163" s="11" t="s">
        <v>236</v>
      </c>
      <c r="B163" s="15"/>
      <c r="C163" s="28" t="s">
        <v>240</v>
      </c>
      <c r="D163" s="20"/>
      <c r="E163" s="12" t="s">
        <v>179</v>
      </c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s="13" customFormat="1" ht="12" customHeight="1">
      <c r="A164" s="39"/>
      <c r="B164" s="16"/>
      <c r="C164" s="30" t="s">
        <v>241</v>
      </c>
      <c r="D164" s="25"/>
      <c r="E164" s="26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s="13" customFormat="1" ht="12" customHeight="1">
      <c r="A165" s="11" t="s">
        <v>242</v>
      </c>
      <c r="B165" s="15"/>
      <c r="C165" s="28" t="s">
        <v>243</v>
      </c>
      <c r="D165" s="20"/>
      <c r="E165" s="12" t="s">
        <v>54</v>
      </c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s="13" customFormat="1" ht="23.25" customHeight="1">
      <c r="A166" s="11" t="s">
        <v>244</v>
      </c>
      <c r="B166" s="15"/>
      <c r="C166" s="28" t="s">
        <v>331</v>
      </c>
      <c r="D166" s="20"/>
      <c r="E166" s="36" t="s">
        <v>54</v>
      </c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s="13" customFormat="1" ht="20.25">
      <c r="A167" s="11" t="s">
        <v>332</v>
      </c>
      <c r="B167" s="15"/>
      <c r="C167" s="33" t="s">
        <v>333</v>
      </c>
      <c r="D167" s="20"/>
      <c r="E167" s="36" t="s">
        <v>54</v>
      </c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s="13" customFormat="1" ht="9.75">
      <c r="A168" s="11" t="s">
        <v>334</v>
      </c>
      <c r="B168" s="15"/>
      <c r="C168" s="33" t="s">
        <v>335</v>
      </c>
      <c r="D168" s="20"/>
      <c r="E168" s="36" t="s">
        <v>54</v>
      </c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s="13" customFormat="1" ht="32.25" customHeight="1">
      <c r="A169" s="11" t="s">
        <v>336</v>
      </c>
      <c r="B169" s="15"/>
      <c r="C169" s="33" t="s">
        <v>394</v>
      </c>
      <c r="D169" s="20"/>
      <c r="E169" s="36" t="s">
        <v>54</v>
      </c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s="13" customFormat="1" ht="19.5" customHeight="1">
      <c r="A170" s="11" t="s">
        <v>337</v>
      </c>
      <c r="B170" s="15"/>
      <c r="C170" s="34" t="s">
        <v>338</v>
      </c>
      <c r="D170" s="20"/>
      <c r="E170" s="36" t="s">
        <v>54</v>
      </c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s="13" customFormat="1" ht="12.75" customHeight="1">
      <c r="A171" s="11" t="s">
        <v>339</v>
      </c>
      <c r="B171" s="15"/>
      <c r="C171" s="34" t="s">
        <v>340</v>
      </c>
      <c r="D171" s="20"/>
      <c r="E171" s="36" t="s">
        <v>54</v>
      </c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s="13" customFormat="1" ht="20.25">
      <c r="A172" s="11" t="s">
        <v>245</v>
      </c>
      <c r="B172" s="15"/>
      <c r="C172" s="28" t="s">
        <v>341</v>
      </c>
      <c r="D172" s="20"/>
      <c r="E172" s="36" t="s">
        <v>54</v>
      </c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s="13" customFormat="1" ht="20.25">
      <c r="A173" s="11" t="s">
        <v>342</v>
      </c>
      <c r="B173" s="15"/>
      <c r="C173" s="33" t="s">
        <v>343</v>
      </c>
      <c r="D173" s="20"/>
      <c r="E173" s="36" t="s">
        <v>54</v>
      </c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s="13" customFormat="1" ht="9.75">
      <c r="A174" s="11" t="s">
        <v>344</v>
      </c>
      <c r="B174" s="15"/>
      <c r="C174" s="33" t="s">
        <v>345</v>
      </c>
      <c r="D174" s="20"/>
      <c r="E174" s="36" t="s">
        <v>54</v>
      </c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s="13" customFormat="1" ht="9.75">
      <c r="A175" s="11" t="s">
        <v>346</v>
      </c>
      <c r="B175" s="15"/>
      <c r="C175" s="33" t="s">
        <v>347</v>
      </c>
      <c r="D175" s="20"/>
      <c r="E175" s="36" t="s">
        <v>54</v>
      </c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s="13" customFormat="1" ht="22.5" customHeight="1">
      <c r="A176" s="11" t="s">
        <v>348</v>
      </c>
      <c r="B176" s="15"/>
      <c r="C176" s="33" t="s">
        <v>395</v>
      </c>
      <c r="D176" s="20"/>
      <c r="E176" s="36" t="s">
        <v>54</v>
      </c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s="13" customFormat="1" ht="34.5" customHeight="1">
      <c r="A177" s="11" t="s">
        <v>349</v>
      </c>
      <c r="B177" s="15"/>
      <c r="C177" s="33" t="s">
        <v>396</v>
      </c>
      <c r="D177" s="20"/>
      <c r="E177" s="36" t="s">
        <v>54</v>
      </c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s="13" customFormat="1" ht="9.75">
      <c r="A178" s="11" t="s">
        <v>350</v>
      </c>
      <c r="B178" s="15"/>
      <c r="C178" s="33" t="s">
        <v>351</v>
      </c>
      <c r="D178" s="20"/>
      <c r="E178" s="36" t="s">
        <v>54</v>
      </c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s="13" customFormat="1" ht="20.25">
      <c r="A179" s="11" t="s">
        <v>352</v>
      </c>
      <c r="B179" s="15"/>
      <c r="C179" s="33" t="s">
        <v>353</v>
      </c>
      <c r="D179" s="20"/>
      <c r="E179" s="36" t="s">
        <v>54</v>
      </c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s="13" customFormat="1" ht="9.75">
      <c r="A180" s="11" t="s">
        <v>354</v>
      </c>
      <c r="B180" s="15"/>
      <c r="C180" s="33" t="s">
        <v>355</v>
      </c>
      <c r="D180" s="20"/>
      <c r="E180" s="36" t="s">
        <v>54</v>
      </c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s="13" customFormat="1" ht="20.25">
      <c r="A181" s="11" t="s">
        <v>356</v>
      </c>
      <c r="B181" s="15"/>
      <c r="C181" s="33" t="s">
        <v>357</v>
      </c>
      <c r="D181" s="20"/>
      <c r="E181" s="36" t="s">
        <v>54</v>
      </c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s="13" customFormat="1" ht="11.25" customHeight="1">
      <c r="A182" s="11" t="s">
        <v>358</v>
      </c>
      <c r="B182" s="15"/>
      <c r="C182" s="33" t="s">
        <v>359</v>
      </c>
      <c r="D182" s="20"/>
      <c r="E182" s="36" t="s">
        <v>54</v>
      </c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s="13" customFormat="1" ht="9.75">
      <c r="A183" s="11" t="s">
        <v>360</v>
      </c>
      <c r="B183" s="15"/>
      <c r="C183" s="33" t="s">
        <v>406</v>
      </c>
      <c r="D183" s="20"/>
      <c r="E183" s="36" t="s">
        <v>54</v>
      </c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s="13" customFormat="1" ht="20.25">
      <c r="A184" s="11" t="s">
        <v>361</v>
      </c>
      <c r="B184" s="15"/>
      <c r="C184" s="33" t="s">
        <v>362</v>
      </c>
      <c r="D184" s="20"/>
      <c r="E184" s="36" t="s">
        <v>54</v>
      </c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s="13" customFormat="1" ht="20.25">
      <c r="A185" s="11" t="s">
        <v>363</v>
      </c>
      <c r="B185" s="15"/>
      <c r="C185" s="33" t="s">
        <v>397</v>
      </c>
      <c r="D185" s="20"/>
      <c r="E185" s="36" t="s">
        <v>54</v>
      </c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s="13" customFormat="1" ht="20.25">
      <c r="A186" s="11" t="s">
        <v>364</v>
      </c>
      <c r="B186" s="15"/>
      <c r="C186" s="33" t="s">
        <v>398</v>
      </c>
      <c r="D186" s="20"/>
      <c r="E186" s="36" t="s">
        <v>54</v>
      </c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s="13" customFormat="1" ht="22.5" customHeight="1">
      <c r="A187" s="11" t="s">
        <v>365</v>
      </c>
      <c r="B187" s="15"/>
      <c r="C187" s="33" t="s">
        <v>366</v>
      </c>
      <c r="D187" s="20"/>
      <c r="E187" s="36" t="s">
        <v>54</v>
      </c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s="13" customFormat="1" ht="9.75">
      <c r="A188" s="11" t="s">
        <v>367</v>
      </c>
      <c r="B188" s="15"/>
      <c r="C188" s="33" t="s">
        <v>224</v>
      </c>
      <c r="D188" s="20"/>
      <c r="E188" s="36" t="s">
        <v>54</v>
      </c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s="13" customFormat="1" ht="20.25">
      <c r="A189" s="11" t="s">
        <v>368</v>
      </c>
      <c r="B189" s="15"/>
      <c r="C189" s="33" t="s">
        <v>369</v>
      </c>
      <c r="D189" s="20"/>
      <c r="E189" s="36" t="s">
        <v>54</v>
      </c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s="13" customFormat="1" ht="20.25">
      <c r="A190" s="11" t="s">
        <v>370</v>
      </c>
      <c r="B190" s="15"/>
      <c r="C190" s="33" t="s">
        <v>380</v>
      </c>
      <c r="D190" s="20"/>
      <c r="E190" s="36" t="s">
        <v>54</v>
      </c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s="13" customFormat="1" ht="9.75">
      <c r="A191" s="11" t="s">
        <v>371</v>
      </c>
      <c r="B191" s="15"/>
      <c r="C191" s="33" t="s">
        <v>372</v>
      </c>
      <c r="D191" s="20"/>
      <c r="E191" s="36" t="s">
        <v>54</v>
      </c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s="13" customFormat="1" ht="33.75" customHeight="1">
      <c r="A192" s="11" t="s">
        <v>248</v>
      </c>
      <c r="B192" s="15"/>
      <c r="C192" s="32" t="s">
        <v>373</v>
      </c>
      <c r="D192" s="20"/>
      <c r="E192" s="36" t="s">
        <v>54</v>
      </c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s="13" customFormat="1" ht="30">
      <c r="A193" s="11" t="s">
        <v>374</v>
      </c>
      <c r="B193" s="15"/>
      <c r="C193" s="33" t="s">
        <v>399</v>
      </c>
      <c r="D193" s="20"/>
      <c r="E193" s="36" t="s">
        <v>54</v>
      </c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s="13" customFormat="1" ht="22.5" customHeight="1">
      <c r="A194" s="11" t="s">
        <v>375</v>
      </c>
      <c r="B194" s="15"/>
      <c r="C194" s="33" t="s">
        <v>400</v>
      </c>
      <c r="D194" s="20"/>
      <c r="E194" s="36" t="s">
        <v>54</v>
      </c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s="13" customFormat="1" ht="30">
      <c r="A195" s="11" t="s">
        <v>376</v>
      </c>
      <c r="B195" s="15"/>
      <c r="C195" s="33" t="s">
        <v>401</v>
      </c>
      <c r="D195" s="20"/>
      <c r="E195" s="36" t="s">
        <v>54</v>
      </c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s="13" customFormat="1" ht="20.25">
      <c r="A196" s="11" t="s">
        <v>250</v>
      </c>
      <c r="B196" s="15"/>
      <c r="C196" s="28" t="s">
        <v>246</v>
      </c>
      <c r="D196" s="20"/>
      <c r="E196" s="12" t="s">
        <v>247</v>
      </c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s="13" customFormat="1" ht="30">
      <c r="A197" s="11" t="s">
        <v>251</v>
      </c>
      <c r="B197" s="15"/>
      <c r="C197" s="28" t="s">
        <v>249</v>
      </c>
      <c r="D197" s="20"/>
      <c r="E197" s="12" t="s">
        <v>132</v>
      </c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s="13" customFormat="1" ht="51">
      <c r="A198" s="11" t="s">
        <v>252</v>
      </c>
      <c r="B198" s="15"/>
      <c r="C198" s="28" t="s">
        <v>402</v>
      </c>
      <c r="D198" s="20"/>
      <c r="E198" s="12" t="s">
        <v>247</v>
      </c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s="13" customFormat="1" ht="57" customHeight="1">
      <c r="A199" s="11" t="s">
        <v>254</v>
      </c>
      <c r="B199" s="15"/>
      <c r="C199" s="28" t="s">
        <v>403</v>
      </c>
      <c r="D199" s="20"/>
      <c r="E199" s="12" t="s">
        <v>132</v>
      </c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s="13" customFormat="1" ht="22.5" customHeight="1">
      <c r="A200" s="11" t="s">
        <v>256</v>
      </c>
      <c r="B200" s="15"/>
      <c r="C200" s="28" t="s">
        <v>253</v>
      </c>
      <c r="D200" s="20"/>
      <c r="E200" s="12" t="s">
        <v>132</v>
      </c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s="13" customFormat="1" ht="30">
      <c r="A201" s="11" t="s">
        <v>258</v>
      </c>
      <c r="B201" s="15"/>
      <c r="C201" s="28" t="s">
        <v>255</v>
      </c>
      <c r="D201" s="20"/>
      <c r="E201" s="12" t="s">
        <v>280</v>
      </c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s="13" customFormat="1" ht="11.25" customHeight="1">
      <c r="A202" s="11" t="s">
        <v>259</v>
      </c>
      <c r="B202" s="15"/>
      <c r="C202" s="28" t="s">
        <v>257</v>
      </c>
      <c r="D202" s="20"/>
      <c r="E202" s="12" t="s">
        <v>269</v>
      </c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 s="13" customFormat="1" ht="20.25">
      <c r="A203" s="11" t="s">
        <v>261</v>
      </c>
      <c r="B203" s="15"/>
      <c r="C203" s="28" t="s">
        <v>404</v>
      </c>
      <c r="D203" s="20"/>
      <c r="E203" s="12" t="s">
        <v>179</v>
      </c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 s="13" customFormat="1" ht="20.25">
      <c r="A204" s="11" t="s">
        <v>262</v>
      </c>
      <c r="B204" s="15"/>
      <c r="C204" s="28" t="s">
        <v>260</v>
      </c>
      <c r="D204" s="20"/>
      <c r="E204" s="12" t="s">
        <v>54</v>
      </c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s="13" customFormat="1" ht="36" customHeight="1">
      <c r="A205" s="11" t="s">
        <v>264</v>
      </c>
      <c r="B205" s="15"/>
      <c r="C205" s="28" t="s">
        <v>405</v>
      </c>
      <c r="D205" s="20"/>
      <c r="E205" s="12" t="s">
        <v>54</v>
      </c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 s="13" customFormat="1" ht="11.25" customHeight="1">
      <c r="A206" s="11" t="s">
        <v>377</v>
      </c>
      <c r="B206" s="15"/>
      <c r="C206" s="28" t="s">
        <v>263</v>
      </c>
      <c r="D206" s="20"/>
      <c r="E206" s="12" t="s">
        <v>287</v>
      </c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s="13" customFormat="1" ht="20.25">
      <c r="A207" s="11" t="s">
        <v>378</v>
      </c>
      <c r="B207" s="15"/>
      <c r="C207" s="28" t="s">
        <v>270</v>
      </c>
      <c r="D207" s="20"/>
      <c r="E207" s="12" t="s">
        <v>132</v>
      </c>
      <c r="F207" s="11"/>
      <c r="G207" s="11"/>
      <c r="H207" s="11"/>
      <c r="I207" s="11"/>
      <c r="J207" s="11"/>
      <c r="K207" s="11"/>
      <c r="L207" s="11"/>
      <c r="M207" s="11"/>
      <c r="N207" s="11"/>
    </row>
    <row r="208" s="37" customFormat="1" ht="3" customHeight="1"/>
    <row r="209" spans="1:14" ht="22.5" customHeight="1">
      <c r="A209" s="74" t="s">
        <v>379</v>
      </c>
      <c r="B209" s="74"/>
      <c r="C209" s="74"/>
      <c r="D209" s="74"/>
      <c r="E209" s="74"/>
      <c r="F209" s="74"/>
      <c r="G209" s="74"/>
      <c r="H209" s="74"/>
      <c r="I209" s="74"/>
      <c r="J209" s="74"/>
      <c r="K209" s="38"/>
      <c r="L209" s="38"/>
      <c r="M209" s="38"/>
      <c r="N209" s="38"/>
    </row>
  </sheetData>
  <sheetProtection/>
  <mergeCells count="14">
    <mergeCell ref="I10:N10"/>
    <mergeCell ref="I1:N1"/>
    <mergeCell ref="I3:N3"/>
    <mergeCell ref="A5:N5"/>
    <mergeCell ref="A8:N8"/>
    <mergeCell ref="B10:D10"/>
    <mergeCell ref="A7:N7"/>
    <mergeCell ref="A209:J209"/>
    <mergeCell ref="I11:J11"/>
    <mergeCell ref="K11:L11"/>
    <mergeCell ref="M11:N11"/>
    <mergeCell ref="B11:D11"/>
    <mergeCell ref="B12:D12"/>
    <mergeCell ref="B13:D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Normal="110" zoomScaleSheetLayoutView="100" zoomScalePageLayoutView="0" workbookViewId="0" topLeftCell="A52">
      <selection activeCell="C65" sqref="C65"/>
    </sheetView>
  </sheetViews>
  <sheetFormatPr defaultColWidth="9.125" defaultRowHeight="12.75"/>
  <cols>
    <col min="1" max="1" width="67.00390625" style="1" customWidth="1"/>
    <col min="2" max="2" width="11.125" style="1" customWidth="1"/>
    <col min="3" max="3" width="10.00390625" style="1" customWidth="1"/>
    <col min="4" max="4" width="9.875" style="1" bestFit="1" customWidth="1"/>
    <col min="5" max="5" width="12.25390625" style="1" customWidth="1"/>
    <col min="6" max="9" width="9.875" style="1" bestFit="1" customWidth="1"/>
    <col min="10" max="16384" width="9.125" style="1" customWidth="1"/>
  </cols>
  <sheetData>
    <row r="1" spans="1:9" s="7" customFormat="1" ht="15" customHeight="1">
      <c r="A1" s="87" t="s">
        <v>421</v>
      </c>
      <c r="B1" s="87"/>
      <c r="C1" s="87"/>
      <c r="D1" s="87"/>
      <c r="E1" s="87"/>
      <c r="F1" s="87"/>
      <c r="G1" s="87"/>
      <c r="H1" s="87"/>
      <c r="I1" s="87"/>
    </row>
    <row r="2" spans="1:9" s="9" customFormat="1" ht="4.5" customHeight="1">
      <c r="A2" s="8"/>
      <c r="B2" s="8"/>
      <c r="C2" s="8"/>
      <c r="D2" s="8"/>
      <c r="E2" s="8"/>
      <c r="F2" s="8"/>
      <c r="G2" s="8"/>
      <c r="H2" s="8"/>
      <c r="I2" s="8"/>
    </row>
    <row r="3" spans="1:9" s="9" customFormat="1" ht="13.5" customHeight="1">
      <c r="A3" s="87" t="s">
        <v>422</v>
      </c>
      <c r="B3" s="87"/>
      <c r="C3" s="87"/>
      <c r="D3" s="87"/>
      <c r="E3" s="87"/>
      <c r="F3" s="87"/>
      <c r="G3" s="87"/>
      <c r="H3" s="87"/>
      <c r="I3" s="87"/>
    </row>
    <row r="4" s="3" customFormat="1" ht="6" customHeight="1"/>
    <row r="5" spans="1:9" s="41" customFormat="1" ht="62.25" customHeight="1">
      <c r="A5" s="86" t="s">
        <v>420</v>
      </c>
      <c r="B5" s="84" t="s">
        <v>277</v>
      </c>
      <c r="C5" s="48" t="s">
        <v>2</v>
      </c>
      <c r="D5" s="48" t="s">
        <v>2</v>
      </c>
      <c r="E5" s="49" t="s">
        <v>432</v>
      </c>
      <c r="F5" s="49" t="s">
        <v>464</v>
      </c>
      <c r="G5" s="86" t="s">
        <v>8</v>
      </c>
      <c r="H5" s="86"/>
      <c r="I5" s="86"/>
    </row>
    <row r="6" spans="1:9" s="41" customFormat="1" ht="15">
      <c r="A6" s="86"/>
      <c r="B6" s="85"/>
      <c r="C6" s="51" t="s">
        <v>433</v>
      </c>
      <c r="D6" s="52" t="s">
        <v>434</v>
      </c>
      <c r="E6" s="52" t="s">
        <v>435</v>
      </c>
      <c r="F6" s="52" t="s">
        <v>435</v>
      </c>
      <c r="G6" s="48" t="s">
        <v>436</v>
      </c>
      <c r="H6" s="48" t="s">
        <v>437</v>
      </c>
      <c r="I6" s="48" t="s">
        <v>438</v>
      </c>
    </row>
    <row r="7" spans="1:9" s="41" customFormat="1" ht="15">
      <c r="A7" s="62" t="s">
        <v>12</v>
      </c>
      <c r="B7" s="50"/>
      <c r="C7" s="51"/>
      <c r="D7" s="52"/>
      <c r="E7" s="52"/>
      <c r="F7" s="52"/>
      <c r="G7" s="48"/>
      <c r="H7" s="48"/>
      <c r="I7" s="48"/>
    </row>
    <row r="8" spans="1:9" s="41" customFormat="1" ht="15">
      <c r="A8" s="63" t="s">
        <v>16</v>
      </c>
      <c r="B8" s="48" t="s">
        <v>418</v>
      </c>
      <c r="C8" s="61">
        <v>9703</v>
      </c>
      <c r="D8" s="61">
        <v>9707</v>
      </c>
      <c r="E8" s="61">
        <v>9588</v>
      </c>
      <c r="F8" s="61">
        <v>9643</v>
      </c>
      <c r="G8" s="61">
        <f>F8+F11+F12</f>
        <v>9583</v>
      </c>
      <c r="H8" s="61">
        <f>G8+G11+G12</f>
        <v>9583</v>
      </c>
      <c r="I8" s="61">
        <f>H8+H11+H12</f>
        <v>9593</v>
      </c>
    </row>
    <row r="9" spans="1:9" s="41" customFormat="1" ht="15">
      <c r="A9" s="63" t="s">
        <v>458</v>
      </c>
      <c r="B9" s="48" t="s">
        <v>418</v>
      </c>
      <c r="C9" s="72">
        <v>84</v>
      </c>
      <c r="D9" s="72">
        <v>83</v>
      </c>
      <c r="E9" s="72">
        <v>55</v>
      </c>
      <c r="F9" s="72">
        <v>70</v>
      </c>
      <c r="G9" s="72">
        <v>85</v>
      </c>
      <c r="H9" s="72">
        <v>90</v>
      </c>
      <c r="I9" s="72">
        <v>95</v>
      </c>
    </row>
    <row r="10" spans="1:9" s="41" customFormat="1" ht="15">
      <c r="A10" s="63" t="s">
        <v>424</v>
      </c>
      <c r="B10" s="48" t="s">
        <v>418</v>
      </c>
      <c r="C10" s="72">
        <v>125</v>
      </c>
      <c r="D10" s="72">
        <v>130</v>
      </c>
      <c r="E10" s="72">
        <v>110</v>
      </c>
      <c r="F10" s="72">
        <v>130</v>
      </c>
      <c r="G10" s="72">
        <v>120</v>
      </c>
      <c r="H10" s="72">
        <v>120</v>
      </c>
      <c r="I10" s="72">
        <v>120</v>
      </c>
    </row>
    <row r="11" spans="1:9" s="41" customFormat="1" ht="15">
      <c r="A11" s="64" t="s">
        <v>425</v>
      </c>
      <c r="B11" s="48" t="s">
        <v>418</v>
      </c>
      <c r="C11" s="72">
        <v>-41</v>
      </c>
      <c r="D11" s="72">
        <v>-47</v>
      </c>
      <c r="E11" s="72">
        <v>-55</v>
      </c>
      <c r="F11" s="72">
        <f>F9-F10</f>
        <v>-60</v>
      </c>
      <c r="G11" s="72">
        <f>G9-G10</f>
        <v>-35</v>
      </c>
      <c r="H11" s="72">
        <f>H9-H10</f>
        <v>-30</v>
      </c>
      <c r="I11" s="72">
        <f>I9-I10</f>
        <v>-25</v>
      </c>
    </row>
    <row r="12" spans="1:9" s="41" customFormat="1" ht="15">
      <c r="A12" s="64" t="s">
        <v>29</v>
      </c>
      <c r="B12" s="49" t="s">
        <v>418</v>
      </c>
      <c r="C12" s="48">
        <v>45</v>
      </c>
      <c r="D12" s="48">
        <v>-17</v>
      </c>
      <c r="E12" s="48"/>
      <c r="F12" s="48">
        <v>0</v>
      </c>
      <c r="G12" s="48">
        <v>35</v>
      </c>
      <c r="H12" s="48">
        <v>40</v>
      </c>
      <c r="I12" s="48">
        <v>45</v>
      </c>
    </row>
    <row r="13" spans="1:9" s="41" customFormat="1" ht="15">
      <c r="A13" s="65" t="s">
        <v>439</v>
      </c>
      <c r="B13" s="49"/>
      <c r="C13" s="48"/>
      <c r="D13" s="48"/>
      <c r="E13" s="48"/>
      <c r="F13" s="48"/>
      <c r="G13" s="48"/>
      <c r="H13" s="48"/>
      <c r="I13" s="48"/>
    </row>
    <row r="14" spans="1:9" s="41" customFormat="1" ht="15">
      <c r="A14" s="69" t="s">
        <v>451</v>
      </c>
      <c r="B14" s="49" t="s">
        <v>168</v>
      </c>
      <c r="C14" s="53">
        <v>30</v>
      </c>
      <c r="D14" s="53">
        <v>34</v>
      </c>
      <c r="E14" s="53">
        <v>34</v>
      </c>
      <c r="F14" s="53">
        <v>34</v>
      </c>
      <c r="G14" s="53">
        <v>34</v>
      </c>
      <c r="H14" s="53">
        <v>34</v>
      </c>
      <c r="I14" s="53">
        <v>34</v>
      </c>
    </row>
    <row r="15" spans="1:9" s="41" customFormat="1" ht="15">
      <c r="A15" s="70" t="s">
        <v>445</v>
      </c>
      <c r="B15" s="49"/>
      <c r="C15" s="53"/>
      <c r="D15" s="53"/>
      <c r="E15" s="53"/>
      <c r="F15" s="53"/>
      <c r="G15" s="53"/>
      <c r="H15" s="53"/>
      <c r="I15" s="53"/>
    </row>
    <row r="16" spans="1:9" s="41" customFormat="1" ht="15">
      <c r="A16" s="70" t="s">
        <v>452</v>
      </c>
      <c r="B16" s="49" t="s">
        <v>168</v>
      </c>
      <c r="C16" s="53">
        <v>6</v>
      </c>
      <c r="D16" s="53">
        <v>6</v>
      </c>
      <c r="E16" s="53">
        <v>6</v>
      </c>
      <c r="F16" s="53">
        <v>6</v>
      </c>
      <c r="G16" s="53">
        <v>6</v>
      </c>
      <c r="H16" s="53">
        <v>6</v>
      </c>
      <c r="I16" s="53">
        <v>6</v>
      </c>
    </row>
    <row r="17" spans="1:9" s="41" customFormat="1" ht="15">
      <c r="A17" s="70" t="s">
        <v>347</v>
      </c>
      <c r="B17" s="49" t="s">
        <v>168</v>
      </c>
      <c r="C17" s="53">
        <v>3</v>
      </c>
      <c r="D17" s="53">
        <v>4</v>
      </c>
      <c r="E17" s="53">
        <v>4</v>
      </c>
      <c r="F17" s="53">
        <v>4</v>
      </c>
      <c r="G17" s="53">
        <v>4</v>
      </c>
      <c r="H17" s="53">
        <v>4</v>
      </c>
      <c r="I17" s="53">
        <v>4</v>
      </c>
    </row>
    <row r="18" spans="1:9" s="41" customFormat="1" ht="15">
      <c r="A18" s="70" t="s">
        <v>351</v>
      </c>
      <c r="B18" s="49" t="s">
        <v>168</v>
      </c>
      <c r="C18" s="53">
        <v>5</v>
      </c>
      <c r="D18" s="53">
        <v>4</v>
      </c>
      <c r="E18" s="53">
        <v>4</v>
      </c>
      <c r="F18" s="53">
        <v>4</v>
      </c>
      <c r="G18" s="53">
        <v>4</v>
      </c>
      <c r="H18" s="53">
        <v>4</v>
      </c>
      <c r="I18" s="53">
        <v>4</v>
      </c>
    </row>
    <row r="19" spans="1:9" s="41" customFormat="1" ht="15">
      <c r="A19" s="70" t="s">
        <v>446</v>
      </c>
      <c r="B19" s="49" t="s">
        <v>168</v>
      </c>
      <c r="C19" s="53">
        <v>15</v>
      </c>
      <c r="D19" s="53">
        <v>16</v>
      </c>
      <c r="E19" s="53">
        <v>16</v>
      </c>
      <c r="F19" s="53">
        <v>16</v>
      </c>
      <c r="G19" s="53">
        <v>16</v>
      </c>
      <c r="H19" s="53">
        <v>16</v>
      </c>
      <c r="I19" s="53">
        <v>16</v>
      </c>
    </row>
    <row r="20" spans="1:9" s="41" customFormat="1" ht="15">
      <c r="A20" s="70" t="s">
        <v>453</v>
      </c>
      <c r="B20" s="49" t="s">
        <v>168</v>
      </c>
      <c r="C20" s="53">
        <v>1</v>
      </c>
      <c r="D20" s="53">
        <v>1</v>
      </c>
      <c r="E20" s="53">
        <v>1</v>
      </c>
      <c r="F20" s="53">
        <v>1</v>
      </c>
      <c r="G20" s="53">
        <v>1</v>
      </c>
      <c r="H20" s="53">
        <v>1</v>
      </c>
      <c r="I20" s="53">
        <v>1</v>
      </c>
    </row>
    <row r="21" spans="1:9" s="41" customFormat="1" ht="15">
      <c r="A21" s="70" t="s">
        <v>454</v>
      </c>
      <c r="B21" s="49" t="s">
        <v>168</v>
      </c>
      <c r="C21" s="53">
        <v>2</v>
      </c>
      <c r="D21" s="53">
        <v>3</v>
      </c>
      <c r="E21" s="53">
        <v>3</v>
      </c>
      <c r="F21" s="53">
        <v>3</v>
      </c>
      <c r="G21" s="53">
        <v>3</v>
      </c>
      <c r="H21" s="53">
        <v>3</v>
      </c>
      <c r="I21" s="53">
        <v>3</v>
      </c>
    </row>
    <row r="22" spans="1:9" s="41" customFormat="1" ht="15">
      <c r="A22" s="64" t="s">
        <v>455</v>
      </c>
      <c r="B22" s="49" t="s">
        <v>168</v>
      </c>
      <c r="C22" s="48">
        <v>19</v>
      </c>
      <c r="D22" s="48">
        <v>24</v>
      </c>
      <c r="E22" s="48"/>
      <c r="F22" s="48">
        <v>20</v>
      </c>
      <c r="G22" s="48">
        <v>22</v>
      </c>
      <c r="H22" s="48">
        <v>26</v>
      </c>
      <c r="I22" s="48">
        <v>26</v>
      </c>
    </row>
    <row r="23" spans="1:9" s="41" customFormat="1" ht="15">
      <c r="A23" s="64" t="s">
        <v>456</v>
      </c>
      <c r="B23" s="49" t="s">
        <v>168</v>
      </c>
      <c r="C23" s="48">
        <v>11</v>
      </c>
      <c r="D23" s="48">
        <v>10</v>
      </c>
      <c r="E23" s="48"/>
      <c r="F23" s="48">
        <v>14</v>
      </c>
      <c r="G23" s="48">
        <v>12</v>
      </c>
      <c r="H23" s="48">
        <v>8</v>
      </c>
      <c r="I23" s="48">
        <v>8</v>
      </c>
    </row>
    <row r="24" spans="1:9" s="41" customFormat="1" ht="15" customHeight="1">
      <c r="A24" s="64" t="s">
        <v>440</v>
      </c>
      <c r="B24" s="49" t="s">
        <v>419</v>
      </c>
      <c r="C24" s="61">
        <v>2346443</v>
      </c>
      <c r="D24" s="61">
        <v>1813437</v>
      </c>
      <c r="E24" s="61"/>
      <c r="F24" s="61">
        <v>1790000</v>
      </c>
      <c r="G24" s="61">
        <v>1790000</v>
      </c>
      <c r="H24" s="61">
        <v>1815000</v>
      </c>
      <c r="I24" s="61">
        <v>1815000</v>
      </c>
    </row>
    <row r="25" spans="1:9" s="41" customFormat="1" ht="15" customHeight="1">
      <c r="A25" s="64" t="s">
        <v>441</v>
      </c>
      <c r="B25" s="49" t="s">
        <v>419</v>
      </c>
      <c r="C25" s="61">
        <v>1522784</v>
      </c>
      <c r="D25" s="61">
        <v>1718303</v>
      </c>
      <c r="E25" s="61"/>
      <c r="F25" s="61">
        <v>1650000</v>
      </c>
      <c r="G25" s="61">
        <v>1650000</v>
      </c>
      <c r="H25" s="61">
        <v>1715000</v>
      </c>
      <c r="I25" s="61">
        <v>1715000</v>
      </c>
    </row>
    <row r="26" spans="1:9" s="41" customFormat="1" ht="15">
      <c r="A26" s="64" t="s">
        <v>442</v>
      </c>
      <c r="B26" s="49" t="s">
        <v>419</v>
      </c>
      <c r="C26" s="61">
        <v>1771267</v>
      </c>
      <c r="D26" s="61">
        <v>2260959</v>
      </c>
      <c r="E26" s="61"/>
      <c r="F26" s="61">
        <v>1750000</v>
      </c>
      <c r="G26" s="61">
        <v>1750000</v>
      </c>
      <c r="H26" s="61">
        <v>1850000</v>
      </c>
      <c r="I26" s="61">
        <v>1850000</v>
      </c>
    </row>
    <row r="27" spans="1:9" s="41" customFormat="1" ht="15">
      <c r="A27" s="64" t="s">
        <v>443</v>
      </c>
      <c r="B27" s="49" t="s">
        <v>419</v>
      </c>
      <c r="C27" s="61">
        <v>729562</v>
      </c>
      <c r="D27" s="61">
        <v>493579</v>
      </c>
      <c r="E27" s="61"/>
      <c r="F27" s="61">
        <v>250000</v>
      </c>
      <c r="G27" s="61">
        <v>320000</v>
      </c>
      <c r="H27" s="61">
        <v>420000</v>
      </c>
      <c r="I27" s="61">
        <v>480000</v>
      </c>
    </row>
    <row r="28" spans="1:9" s="41" customFormat="1" ht="15">
      <c r="A28" s="64" t="s">
        <v>444</v>
      </c>
      <c r="B28" s="49" t="s">
        <v>419</v>
      </c>
      <c r="C28" s="61">
        <v>123205</v>
      </c>
      <c r="D28" s="61">
        <v>-400574</v>
      </c>
      <c r="E28" s="61"/>
      <c r="F28" s="61">
        <v>-600000</v>
      </c>
      <c r="G28" s="61">
        <v>-400000</v>
      </c>
      <c r="H28" s="61">
        <v>105000</v>
      </c>
      <c r="I28" s="61">
        <v>115000</v>
      </c>
    </row>
    <row r="29" spans="1:9" s="41" customFormat="1" ht="30" customHeight="1">
      <c r="A29" s="64" t="s">
        <v>449</v>
      </c>
      <c r="B29" s="49" t="s">
        <v>168</v>
      </c>
      <c r="C29" s="48">
        <v>10</v>
      </c>
      <c r="D29" s="48">
        <v>10</v>
      </c>
      <c r="E29" s="48">
        <v>10</v>
      </c>
      <c r="F29" s="48">
        <v>10</v>
      </c>
      <c r="G29" s="48">
        <v>10</v>
      </c>
      <c r="H29" s="48">
        <v>10</v>
      </c>
      <c r="I29" s="48">
        <v>10</v>
      </c>
    </row>
    <row r="30" spans="1:9" s="71" customFormat="1" ht="30.75">
      <c r="A30" s="64" t="s">
        <v>448</v>
      </c>
      <c r="B30" s="49" t="s">
        <v>418</v>
      </c>
      <c r="C30" s="48">
        <v>412</v>
      </c>
      <c r="D30" s="48">
        <v>338</v>
      </c>
      <c r="E30" s="48">
        <v>338</v>
      </c>
      <c r="F30" s="48">
        <v>338</v>
      </c>
      <c r="G30" s="48">
        <v>338</v>
      </c>
      <c r="H30" s="48">
        <v>338</v>
      </c>
      <c r="I30" s="48">
        <v>338</v>
      </c>
    </row>
    <row r="31" spans="1:9" s="41" customFormat="1" ht="30.75">
      <c r="A31" s="64" t="s">
        <v>450</v>
      </c>
      <c r="B31" s="49" t="s">
        <v>419</v>
      </c>
      <c r="C31" s="48">
        <v>82539</v>
      </c>
      <c r="D31" s="48">
        <v>155081</v>
      </c>
      <c r="E31" s="61" t="s">
        <v>423</v>
      </c>
      <c r="F31" s="61">
        <v>55000</v>
      </c>
      <c r="G31" s="61">
        <v>55000</v>
      </c>
      <c r="H31" s="61">
        <v>55000</v>
      </c>
      <c r="I31" s="61">
        <v>55000</v>
      </c>
    </row>
    <row r="32" spans="1:9" s="41" customFormat="1" ht="15">
      <c r="A32" s="64" t="s">
        <v>459</v>
      </c>
      <c r="B32" s="49" t="s">
        <v>460</v>
      </c>
      <c r="C32" s="48">
        <v>1653</v>
      </c>
      <c r="D32" s="48">
        <v>3776</v>
      </c>
      <c r="E32" s="48">
        <v>4556</v>
      </c>
      <c r="F32" s="48">
        <v>4656</v>
      </c>
      <c r="G32" s="48">
        <v>3500</v>
      </c>
      <c r="H32" s="48">
        <v>3500</v>
      </c>
      <c r="I32" s="48">
        <v>3500</v>
      </c>
    </row>
    <row r="33" spans="1:9" s="13" customFormat="1" ht="15">
      <c r="A33" s="66" t="s">
        <v>411</v>
      </c>
      <c r="B33" s="54"/>
      <c r="C33" s="53"/>
      <c r="D33" s="53"/>
      <c r="E33" s="53"/>
      <c r="F33" s="53"/>
      <c r="G33" s="53"/>
      <c r="H33" s="53"/>
      <c r="I33" s="53"/>
    </row>
    <row r="34" spans="1:9" s="13" customFormat="1" ht="15.75">
      <c r="A34" s="68" t="s">
        <v>426</v>
      </c>
      <c r="B34" s="58" t="s">
        <v>419</v>
      </c>
      <c r="C34" s="59">
        <f aca="true" t="shared" si="0" ref="C34:I34">C35+C44</f>
        <v>60854.100000000006</v>
      </c>
      <c r="D34" s="59">
        <f t="shared" si="0"/>
        <v>56825.9</v>
      </c>
      <c r="E34" s="59">
        <f t="shared" si="0"/>
        <v>55214.799999999996</v>
      </c>
      <c r="F34" s="59">
        <f t="shared" si="0"/>
        <v>61887.100000000006</v>
      </c>
      <c r="G34" s="59">
        <f t="shared" si="0"/>
        <v>58067.8</v>
      </c>
      <c r="H34" s="59">
        <f t="shared" si="0"/>
        <v>39547.2</v>
      </c>
      <c r="I34" s="59">
        <f t="shared" si="0"/>
        <v>41306.600000000006</v>
      </c>
    </row>
    <row r="35" spans="1:9" s="13" customFormat="1" ht="15">
      <c r="A35" s="64" t="s">
        <v>194</v>
      </c>
      <c r="B35" s="49" t="s">
        <v>419</v>
      </c>
      <c r="C35" s="56">
        <f aca="true" t="shared" si="1" ref="C35:I35">C36+C43</f>
        <v>31637.9</v>
      </c>
      <c r="D35" s="56">
        <f t="shared" si="1"/>
        <v>34362</v>
      </c>
      <c r="E35" s="56">
        <f t="shared" si="1"/>
        <v>20435.1</v>
      </c>
      <c r="F35" s="56">
        <f t="shared" si="1"/>
        <v>26756.2</v>
      </c>
      <c r="G35" s="56">
        <f t="shared" si="1"/>
        <v>28644</v>
      </c>
      <c r="H35" s="56">
        <f t="shared" si="1"/>
        <v>29213.3</v>
      </c>
      <c r="I35" s="56">
        <f t="shared" si="1"/>
        <v>30891.9</v>
      </c>
    </row>
    <row r="36" spans="1:9" s="13" customFormat="1" ht="15">
      <c r="A36" s="64" t="s">
        <v>412</v>
      </c>
      <c r="B36" s="49" t="s">
        <v>419</v>
      </c>
      <c r="C36" s="56">
        <f aca="true" t="shared" si="2" ref="C36:I36">SUM(C37:C42)</f>
        <v>31191.800000000003</v>
      </c>
      <c r="D36" s="56">
        <f t="shared" si="2"/>
        <v>33645.6</v>
      </c>
      <c r="E36" s="56">
        <f t="shared" si="2"/>
        <v>20358</v>
      </c>
      <c r="F36" s="56">
        <f t="shared" si="2"/>
        <v>26662.5</v>
      </c>
      <c r="G36" s="56">
        <f t="shared" si="2"/>
        <v>28547</v>
      </c>
      <c r="H36" s="56">
        <f t="shared" si="2"/>
        <v>29113.3</v>
      </c>
      <c r="I36" s="56">
        <f t="shared" si="2"/>
        <v>30786.9</v>
      </c>
    </row>
    <row r="37" spans="1:9" s="13" customFormat="1" ht="15">
      <c r="A37" s="67" t="s">
        <v>200</v>
      </c>
      <c r="B37" s="49" t="s">
        <v>419</v>
      </c>
      <c r="C37" s="56">
        <v>4347.3</v>
      </c>
      <c r="D37" s="56">
        <v>6544.8</v>
      </c>
      <c r="E37" s="56">
        <v>5419.3</v>
      </c>
      <c r="F37" s="56">
        <v>6204.3</v>
      </c>
      <c r="G37" s="56">
        <v>5900</v>
      </c>
      <c r="H37" s="56">
        <v>6200</v>
      </c>
      <c r="I37" s="56">
        <v>6500</v>
      </c>
    </row>
    <row r="38" spans="1:9" s="13" customFormat="1" ht="15">
      <c r="A38" s="67" t="s">
        <v>204</v>
      </c>
      <c r="B38" s="49" t="s">
        <v>419</v>
      </c>
      <c r="C38" s="56">
        <v>7181.1</v>
      </c>
      <c r="D38" s="56">
        <v>8233</v>
      </c>
      <c r="E38" s="56">
        <v>6372</v>
      </c>
      <c r="F38" s="56">
        <v>8198.3</v>
      </c>
      <c r="G38" s="56">
        <v>8487</v>
      </c>
      <c r="H38" s="56">
        <v>8753.3</v>
      </c>
      <c r="I38" s="56">
        <v>10126.9</v>
      </c>
    </row>
    <row r="39" spans="1:9" s="13" customFormat="1" ht="15">
      <c r="A39" s="67" t="s">
        <v>430</v>
      </c>
      <c r="B39" s="49" t="s">
        <v>419</v>
      </c>
      <c r="C39" s="56">
        <v>4106.2</v>
      </c>
      <c r="D39" s="56">
        <v>5096.3</v>
      </c>
      <c r="E39" s="56">
        <v>59.9</v>
      </c>
      <c r="F39" s="56">
        <v>59.9</v>
      </c>
      <c r="G39" s="56">
        <v>60</v>
      </c>
      <c r="H39" s="56">
        <v>60</v>
      </c>
      <c r="I39" s="56">
        <v>60</v>
      </c>
    </row>
    <row r="40" spans="1:9" s="13" customFormat="1" ht="15">
      <c r="A40" s="67" t="s">
        <v>208</v>
      </c>
      <c r="B40" s="49" t="s">
        <v>419</v>
      </c>
      <c r="C40" s="56">
        <v>3286.5</v>
      </c>
      <c r="D40" s="56">
        <v>3656.9</v>
      </c>
      <c r="E40" s="56">
        <v>1495.1</v>
      </c>
      <c r="F40" s="56">
        <v>4000</v>
      </c>
      <c r="G40" s="56">
        <v>5000</v>
      </c>
      <c r="H40" s="56">
        <v>5000</v>
      </c>
      <c r="I40" s="56">
        <v>5000</v>
      </c>
    </row>
    <row r="41" spans="1:9" s="13" customFormat="1" ht="15">
      <c r="A41" s="67" t="s">
        <v>413</v>
      </c>
      <c r="B41" s="49" t="s">
        <v>419</v>
      </c>
      <c r="C41" s="56">
        <v>3424.5</v>
      </c>
      <c r="D41" s="56">
        <v>3589.7</v>
      </c>
      <c r="E41" s="56">
        <v>4445.2</v>
      </c>
      <c r="F41" s="56">
        <v>4445</v>
      </c>
      <c r="G41" s="56">
        <v>4100</v>
      </c>
      <c r="H41" s="56">
        <v>4100</v>
      </c>
      <c r="I41" s="56">
        <v>4100</v>
      </c>
    </row>
    <row r="42" spans="1:9" s="13" customFormat="1" ht="15">
      <c r="A42" s="67" t="s">
        <v>414</v>
      </c>
      <c r="B42" s="49" t="s">
        <v>419</v>
      </c>
      <c r="C42" s="56">
        <v>8846.2</v>
      </c>
      <c r="D42" s="56">
        <v>6524.9</v>
      </c>
      <c r="E42" s="56">
        <v>2566.5</v>
      </c>
      <c r="F42" s="56">
        <v>3755</v>
      </c>
      <c r="G42" s="56">
        <v>5000</v>
      </c>
      <c r="H42" s="56">
        <v>5000</v>
      </c>
      <c r="I42" s="56">
        <v>5000</v>
      </c>
    </row>
    <row r="43" spans="1:9" s="13" customFormat="1" ht="15">
      <c r="A43" s="64" t="s">
        <v>213</v>
      </c>
      <c r="B43" s="49" t="s">
        <v>419</v>
      </c>
      <c r="C43" s="56">
        <v>446.1</v>
      </c>
      <c r="D43" s="56">
        <v>716.4</v>
      </c>
      <c r="E43" s="56">
        <v>77.1</v>
      </c>
      <c r="F43" s="56">
        <v>93.7</v>
      </c>
      <c r="G43" s="56">
        <v>97</v>
      </c>
      <c r="H43" s="56">
        <v>100</v>
      </c>
      <c r="I43" s="56">
        <v>105</v>
      </c>
    </row>
    <row r="44" spans="1:9" s="13" customFormat="1" ht="15" customHeight="1">
      <c r="A44" s="64" t="s">
        <v>214</v>
      </c>
      <c r="B44" s="55" t="s">
        <v>419</v>
      </c>
      <c r="C44" s="56">
        <f>C45+C47+C46</f>
        <v>29216.2</v>
      </c>
      <c r="D44" s="56">
        <f aca="true" t="shared" si="3" ref="D44:I44">D45+D47+D46+D48</f>
        <v>22463.9</v>
      </c>
      <c r="E44" s="56">
        <f t="shared" si="3"/>
        <v>34779.7</v>
      </c>
      <c r="F44" s="56">
        <f t="shared" si="3"/>
        <v>35130.9</v>
      </c>
      <c r="G44" s="56">
        <f t="shared" si="3"/>
        <v>29423.8</v>
      </c>
      <c r="H44" s="56">
        <f t="shared" si="3"/>
        <v>10333.9</v>
      </c>
      <c r="I44" s="56">
        <f t="shared" si="3"/>
        <v>10414.7</v>
      </c>
    </row>
    <row r="45" spans="1:9" s="13" customFormat="1" ht="18.75" customHeight="1">
      <c r="A45" s="67" t="s">
        <v>218</v>
      </c>
      <c r="B45" s="55" t="s">
        <v>419</v>
      </c>
      <c r="C45" s="56">
        <v>2410</v>
      </c>
      <c r="D45" s="56">
        <v>10617.7</v>
      </c>
      <c r="E45" s="56">
        <v>10086.6</v>
      </c>
      <c r="F45" s="56">
        <v>10086.6</v>
      </c>
      <c r="G45" s="56">
        <v>11734</v>
      </c>
      <c r="H45" s="56">
        <v>8958.9</v>
      </c>
      <c r="I45" s="56">
        <v>9039.7</v>
      </c>
    </row>
    <row r="46" spans="1:9" s="13" customFormat="1" ht="15">
      <c r="A46" s="67" t="s">
        <v>427</v>
      </c>
      <c r="B46" s="49" t="s">
        <v>419</v>
      </c>
      <c r="C46" s="56">
        <v>26400.3</v>
      </c>
      <c r="D46" s="56">
        <f>11031-56.1</f>
        <v>10974.9</v>
      </c>
      <c r="E46" s="56">
        <v>20232.4</v>
      </c>
      <c r="F46" s="56">
        <v>20232.4</v>
      </c>
      <c r="G46" s="56">
        <v>16343.9</v>
      </c>
      <c r="H46" s="56">
        <v>0</v>
      </c>
      <c r="I46" s="56">
        <v>0</v>
      </c>
    </row>
    <row r="47" spans="1:9" s="13" customFormat="1" ht="15">
      <c r="A47" s="67" t="s">
        <v>428</v>
      </c>
      <c r="B47" s="49" t="s">
        <v>419</v>
      </c>
      <c r="C47" s="56">
        <v>405.9</v>
      </c>
      <c r="D47" s="56">
        <v>447.3</v>
      </c>
      <c r="E47" s="56">
        <v>334</v>
      </c>
      <c r="F47" s="56">
        <v>489.9</v>
      </c>
      <c r="G47" s="56">
        <v>435.1</v>
      </c>
      <c r="H47" s="56">
        <v>464.2</v>
      </c>
      <c r="I47" s="56">
        <v>464.2</v>
      </c>
    </row>
    <row r="48" spans="1:9" s="13" customFormat="1" ht="18.75" customHeight="1">
      <c r="A48" s="67" t="s">
        <v>429</v>
      </c>
      <c r="B48" s="55" t="s">
        <v>419</v>
      </c>
      <c r="C48" s="56">
        <v>0</v>
      </c>
      <c r="D48" s="56">
        <v>424</v>
      </c>
      <c r="E48" s="56">
        <v>4126.7</v>
      </c>
      <c r="F48" s="56">
        <v>4322</v>
      </c>
      <c r="G48" s="56">
        <v>910.8</v>
      </c>
      <c r="H48" s="56">
        <v>910.8</v>
      </c>
      <c r="I48" s="56">
        <v>910.8</v>
      </c>
    </row>
    <row r="49" spans="1:9" s="13" customFormat="1" ht="17.25" customHeight="1">
      <c r="A49" s="68" t="s">
        <v>415</v>
      </c>
      <c r="B49" s="60" t="s">
        <v>419</v>
      </c>
      <c r="C49" s="59">
        <f>SUM(C50:C58)</f>
        <v>57479.4</v>
      </c>
      <c r="D49" s="59">
        <f>SUM(D50:D58)</f>
        <v>55249.5</v>
      </c>
      <c r="E49" s="59">
        <f>SUM(E50:E58)</f>
        <v>51034.299999999996</v>
      </c>
      <c r="F49" s="59">
        <f>SUM(F50:F58)</f>
        <v>68641.49999999999</v>
      </c>
      <c r="G49" s="59">
        <f>SUM(G50:G59)</f>
        <v>58067.799999999996</v>
      </c>
      <c r="H49" s="59">
        <f>SUM(H50:H59)</f>
        <v>39547.200000000004</v>
      </c>
      <c r="I49" s="59">
        <f>SUM(I50:I59)</f>
        <v>41306.6</v>
      </c>
    </row>
    <row r="50" spans="1:9" s="13" customFormat="1" ht="15">
      <c r="A50" s="67" t="s">
        <v>219</v>
      </c>
      <c r="B50" s="49" t="s">
        <v>419</v>
      </c>
      <c r="C50" s="56">
        <v>9507.4</v>
      </c>
      <c r="D50" s="56">
        <v>17293.2</v>
      </c>
      <c r="E50" s="56">
        <v>7157.8</v>
      </c>
      <c r="F50" s="56">
        <v>9293.1</v>
      </c>
      <c r="G50" s="56">
        <v>19036.3</v>
      </c>
      <c r="H50" s="56">
        <v>17636.4</v>
      </c>
      <c r="I50" s="56">
        <v>17358.1</v>
      </c>
    </row>
    <row r="51" spans="1:9" s="13" customFormat="1" ht="15">
      <c r="A51" s="67" t="s">
        <v>220</v>
      </c>
      <c r="B51" s="49" t="s">
        <v>419</v>
      </c>
      <c r="C51" s="56">
        <v>402.1</v>
      </c>
      <c r="D51" s="56">
        <v>443.5</v>
      </c>
      <c r="E51" s="56">
        <v>330.2</v>
      </c>
      <c r="F51" s="56">
        <v>486.1</v>
      </c>
      <c r="G51" s="56">
        <v>658.5</v>
      </c>
      <c r="H51" s="56">
        <v>460.4</v>
      </c>
      <c r="I51" s="56">
        <v>460.4</v>
      </c>
    </row>
    <row r="52" spans="1:9" s="13" customFormat="1" ht="15">
      <c r="A52" s="67" t="s">
        <v>457</v>
      </c>
      <c r="B52" s="55" t="s">
        <v>419</v>
      </c>
      <c r="C52" s="57">
        <v>903</v>
      </c>
      <c r="D52" s="57">
        <v>1041.6</v>
      </c>
      <c r="E52" s="57">
        <v>787</v>
      </c>
      <c r="F52" s="57">
        <v>1003.7</v>
      </c>
      <c r="G52" s="57">
        <v>1114.3</v>
      </c>
      <c r="H52" s="57">
        <v>207</v>
      </c>
      <c r="I52" s="57">
        <v>207.5</v>
      </c>
    </row>
    <row r="53" spans="1:9" s="13" customFormat="1" ht="15">
      <c r="A53" s="67" t="s">
        <v>221</v>
      </c>
      <c r="B53" s="49" t="s">
        <v>419</v>
      </c>
      <c r="C53" s="56">
        <v>11922.2</v>
      </c>
      <c r="D53" s="56">
        <v>15427.8</v>
      </c>
      <c r="E53" s="56">
        <v>24168.2</v>
      </c>
      <c r="F53" s="56">
        <v>27713.8</v>
      </c>
      <c r="G53" s="56">
        <v>24839.6</v>
      </c>
      <c r="H53" s="56">
        <v>8762.4</v>
      </c>
      <c r="I53" s="56">
        <v>10136</v>
      </c>
    </row>
    <row r="54" spans="1:9" s="13" customFormat="1" ht="15">
      <c r="A54" s="67" t="s">
        <v>222</v>
      </c>
      <c r="B54" s="49" t="s">
        <v>419</v>
      </c>
      <c r="C54" s="56">
        <v>3576.6</v>
      </c>
      <c r="D54" s="56">
        <v>3860.4</v>
      </c>
      <c r="E54" s="56">
        <v>9910</v>
      </c>
      <c r="F54" s="56">
        <v>18133.2</v>
      </c>
      <c r="G54" s="56">
        <v>2676.7</v>
      </c>
      <c r="H54" s="56">
        <v>2983.9</v>
      </c>
      <c r="I54" s="56">
        <v>2784.5</v>
      </c>
    </row>
    <row r="55" spans="1:9" s="13" customFormat="1" ht="15">
      <c r="A55" s="67" t="s">
        <v>224</v>
      </c>
      <c r="B55" s="49" t="s">
        <v>419</v>
      </c>
      <c r="C55" s="56">
        <v>75</v>
      </c>
      <c r="D55" s="56">
        <v>140</v>
      </c>
      <c r="E55" s="56">
        <v>11.1</v>
      </c>
      <c r="F55" s="56">
        <v>35</v>
      </c>
      <c r="G55" s="56">
        <v>140</v>
      </c>
      <c r="H55" s="56">
        <v>140</v>
      </c>
      <c r="I55" s="56">
        <v>140</v>
      </c>
    </row>
    <row r="56" spans="1:9" s="13" customFormat="1" ht="15">
      <c r="A56" s="67" t="s">
        <v>225</v>
      </c>
      <c r="B56" s="49" t="s">
        <v>419</v>
      </c>
      <c r="C56" s="56">
        <v>9077.2</v>
      </c>
      <c r="D56" s="56">
        <v>9129.2</v>
      </c>
      <c r="E56" s="56">
        <v>8589.5</v>
      </c>
      <c r="F56" s="56">
        <v>11619.9</v>
      </c>
      <c r="G56" s="56">
        <v>9302.4</v>
      </c>
      <c r="H56" s="56">
        <v>7906.1</v>
      </c>
      <c r="I56" s="56">
        <v>7768.1</v>
      </c>
    </row>
    <row r="57" spans="1:9" s="13" customFormat="1" ht="15">
      <c r="A57" s="67" t="s">
        <v>227</v>
      </c>
      <c r="B57" s="49" t="s">
        <v>419</v>
      </c>
      <c r="C57" s="56">
        <v>164.3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</row>
    <row r="58" spans="1:9" s="13" customFormat="1" ht="15">
      <c r="A58" s="67" t="s">
        <v>228</v>
      </c>
      <c r="B58" s="49" t="s">
        <v>419</v>
      </c>
      <c r="C58" s="56">
        <v>21851.6</v>
      </c>
      <c r="D58" s="56">
        <v>7913.8</v>
      </c>
      <c r="E58" s="56">
        <v>80.5</v>
      </c>
      <c r="F58" s="56">
        <v>356.7</v>
      </c>
      <c r="G58" s="56">
        <v>300</v>
      </c>
      <c r="H58" s="56">
        <v>200</v>
      </c>
      <c r="I58" s="56">
        <v>160</v>
      </c>
    </row>
    <row r="59" spans="1:9" s="13" customFormat="1" ht="15">
      <c r="A59" s="67" t="s">
        <v>462</v>
      </c>
      <c r="B59" s="49" t="s">
        <v>419</v>
      </c>
      <c r="C59" s="56"/>
      <c r="D59" s="56"/>
      <c r="E59" s="56"/>
      <c r="F59" s="56"/>
      <c r="G59" s="56"/>
      <c r="H59" s="56">
        <v>1251</v>
      </c>
      <c r="I59" s="56">
        <v>2292</v>
      </c>
    </row>
    <row r="60" spans="1:9" s="13" customFormat="1" ht="15.75">
      <c r="A60" s="68" t="s">
        <v>416</v>
      </c>
      <c r="B60" s="60" t="s">
        <v>419</v>
      </c>
      <c r="C60" s="59">
        <f aca="true" t="shared" si="4" ref="C60:I60">C34-C49</f>
        <v>3374.7000000000044</v>
      </c>
      <c r="D60" s="59">
        <f t="shared" si="4"/>
        <v>1576.4000000000015</v>
      </c>
      <c r="E60" s="59">
        <f t="shared" si="4"/>
        <v>4180.5</v>
      </c>
      <c r="F60" s="59">
        <f t="shared" si="4"/>
        <v>-6754.39999999998</v>
      </c>
      <c r="G60" s="59">
        <f t="shared" si="4"/>
        <v>0</v>
      </c>
      <c r="H60" s="59">
        <f t="shared" si="4"/>
        <v>0</v>
      </c>
      <c r="I60" s="59">
        <f t="shared" si="4"/>
        <v>0</v>
      </c>
    </row>
    <row r="61" spans="1:9" s="13" customFormat="1" ht="15">
      <c r="A61" s="64" t="s">
        <v>417</v>
      </c>
      <c r="B61" s="55" t="s">
        <v>419</v>
      </c>
      <c r="C61" s="56" t="s">
        <v>423</v>
      </c>
      <c r="D61" s="56" t="s">
        <v>423</v>
      </c>
      <c r="E61" s="56" t="s">
        <v>423</v>
      </c>
      <c r="F61" s="56"/>
      <c r="G61" s="56" t="s">
        <v>423</v>
      </c>
      <c r="H61" s="56" t="s">
        <v>423</v>
      </c>
      <c r="I61" s="56" t="s">
        <v>423</v>
      </c>
    </row>
    <row r="62" spans="1:9" s="13" customFormat="1" ht="16.5" customHeight="1">
      <c r="A62" s="66" t="s">
        <v>241</v>
      </c>
      <c r="B62" s="54"/>
      <c r="C62" s="53"/>
      <c r="D62" s="53"/>
      <c r="E62" s="53"/>
      <c r="F62" s="53"/>
      <c r="G62" s="53"/>
      <c r="H62" s="53"/>
      <c r="I62" s="53"/>
    </row>
    <row r="63" spans="1:9" s="13" customFormat="1" ht="18" customHeight="1">
      <c r="A63" s="69" t="s">
        <v>463</v>
      </c>
      <c r="B63" s="55" t="s">
        <v>418</v>
      </c>
      <c r="C63" s="53">
        <v>4703</v>
      </c>
      <c r="D63" s="53">
        <v>4713</v>
      </c>
      <c r="E63" s="53">
        <v>4763</v>
      </c>
      <c r="F63" s="53">
        <v>4763</v>
      </c>
      <c r="G63" s="53">
        <v>4763</v>
      </c>
      <c r="H63" s="53">
        <v>4763</v>
      </c>
      <c r="I63" s="53">
        <v>4763</v>
      </c>
    </row>
    <row r="64" spans="1:9" s="13" customFormat="1" ht="15">
      <c r="A64" s="64" t="s">
        <v>431</v>
      </c>
      <c r="B64" s="55" t="s">
        <v>418</v>
      </c>
      <c r="C64" s="48">
        <v>1080</v>
      </c>
      <c r="D64" s="48">
        <v>1079</v>
      </c>
      <c r="E64" s="48">
        <v>1041</v>
      </c>
      <c r="F64" s="48">
        <v>1041</v>
      </c>
      <c r="G64" s="48">
        <v>1078</v>
      </c>
      <c r="H64" s="48">
        <v>1078</v>
      </c>
      <c r="I64" s="48">
        <v>1078</v>
      </c>
    </row>
    <row r="65" spans="1:9" s="13" customFormat="1" ht="16.5" customHeight="1">
      <c r="A65" s="64" t="s">
        <v>263</v>
      </c>
      <c r="B65" s="49" t="s">
        <v>419</v>
      </c>
      <c r="C65" s="61">
        <v>254616</v>
      </c>
      <c r="D65" s="61">
        <v>317652</v>
      </c>
      <c r="E65" s="61">
        <v>258521</v>
      </c>
      <c r="F65" s="61">
        <v>297436</v>
      </c>
      <c r="G65" s="61">
        <v>302564.1</v>
      </c>
      <c r="H65" s="61">
        <v>317948.7</v>
      </c>
      <c r="I65" s="61">
        <v>333333</v>
      </c>
    </row>
    <row r="66" spans="1:9" s="13" customFormat="1" ht="15">
      <c r="A66" s="64" t="s">
        <v>270</v>
      </c>
      <c r="B66" s="49" t="s">
        <v>132</v>
      </c>
      <c r="C66" s="73">
        <v>1.01</v>
      </c>
      <c r="D66" s="73">
        <f>D65/C65</f>
        <v>1.2475728155339805</v>
      </c>
      <c r="E66" s="73"/>
      <c r="F66" s="73">
        <f>F65/D65</f>
        <v>0.9363580270232833</v>
      </c>
      <c r="G66" s="73">
        <f>G65/F65</f>
        <v>1.0172410199168895</v>
      </c>
      <c r="H66" s="73">
        <f>H65/G65</f>
        <v>1.0508474072105713</v>
      </c>
      <c r="I66" s="73">
        <f>I65/H65</f>
        <v>1.0483861075701835</v>
      </c>
    </row>
    <row r="67" spans="1:9" s="13" customFormat="1" ht="15">
      <c r="A67" s="64" t="s">
        <v>447</v>
      </c>
      <c r="B67" s="49" t="s">
        <v>461</v>
      </c>
      <c r="C67" s="48">
        <v>16</v>
      </c>
      <c r="D67" s="48">
        <v>15</v>
      </c>
      <c r="E67" s="48">
        <v>253</v>
      </c>
      <c r="F67" s="48">
        <v>253</v>
      </c>
      <c r="G67" s="48">
        <v>240</v>
      </c>
      <c r="H67" s="48">
        <v>230</v>
      </c>
      <c r="I67" s="48">
        <v>225</v>
      </c>
    </row>
    <row r="68" spans="1:9" s="37" customFormat="1" ht="9">
      <c r="A68" s="88" t="s">
        <v>465</v>
      </c>
      <c r="B68" s="88"/>
      <c r="C68" s="88"/>
      <c r="D68" s="88"/>
      <c r="E68" s="88"/>
      <c r="F68" s="88"/>
      <c r="G68" s="88"/>
      <c r="H68" s="88"/>
      <c r="I68" s="88"/>
    </row>
  </sheetData>
  <sheetProtection/>
  <mergeCells count="6">
    <mergeCell ref="B5:B6"/>
    <mergeCell ref="A5:A6"/>
    <mergeCell ref="A1:I1"/>
    <mergeCell ref="A68:I68"/>
    <mergeCell ref="A3:I3"/>
    <mergeCell ref="G5:I5"/>
  </mergeCells>
  <printOptions/>
  <pageMargins left="0.1968503937007874" right="0.1968503937007874" top="0.5905511811023623" bottom="0.31496062992125984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2020-11-19T11:41:36Z</cp:lastPrinted>
  <dcterms:created xsi:type="dcterms:W3CDTF">2018-10-15T12:06:40Z</dcterms:created>
  <dcterms:modified xsi:type="dcterms:W3CDTF">2021-10-27T15:40:09Z</dcterms:modified>
  <cp:category/>
  <cp:version/>
  <cp:contentType/>
  <cp:contentStatus/>
</cp:coreProperties>
</file>